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showInkAnnotation="0" codeName="ThisWorkbook"/>
  <bookViews>
    <workbookView xWindow="-12" yWindow="-12" windowWidth="19320" windowHeight="7200" tabRatio="917"/>
  </bookViews>
  <sheets>
    <sheet name="Lisez moi" sheetId="1" r:id="rId1"/>
    <sheet name="1 - Identification AGC" sheetId="5" r:id="rId2"/>
    <sheet name="1bis - Identification ACF" sheetId="20" r:id="rId3"/>
    <sheet name="2 - Organigramme AGC ACF" sheetId="12" r:id="rId4"/>
    <sheet name="3 - Données Financières struc" sheetId="16" r:id="rId5"/>
    <sheet name="4 - Données Financières AGC PIL" sheetId="18" r:id="rId6"/>
    <sheet name="5 - Données Financières ACF" sheetId="15" r:id="rId7"/>
    <sheet name="6 - Attestation Caf" sheetId="2" r:id="rId8"/>
    <sheet name="7- Report SIAS" sheetId="9" r:id="rId9"/>
    <sheet name="8 - Table des comptes " sheetId="19" r:id="rId10"/>
    <sheet name="AGC" sheetId="21" state="hidden" r:id="rId11"/>
    <sheet name=" ACF " sheetId="22" state="hidden" r:id="rId12"/>
  </sheets>
  <definedNames>
    <definedName name="_xlnm._FilterDatabase" localSheetId="11" hidden="1">' ACF '!$A$1:$G$20</definedName>
    <definedName name="_xlnm._FilterDatabase" localSheetId="10" hidden="1">AGC!$A$1:$G$20</definedName>
    <definedName name="_xlnm.Print_Titles" localSheetId="9">'8 - Table des comptes '!$6:$6</definedName>
    <definedName name="Z_0066D592_D7B7_4CA8_A5D0_386906F481A5_.wvu.Cols" localSheetId="11" hidden="1">' ACF '!#REF!,' ACF '!#REF!,' ACF '!#REF!</definedName>
    <definedName name="Z_0066D592_D7B7_4CA8_A5D0_386906F481A5_.wvu.Cols" localSheetId="10" hidden="1">AGC!#REF!,AGC!#REF!,AGC!#REF!</definedName>
    <definedName name="Z_0066D592_D7B7_4CA8_A5D0_386906F481A5_.wvu.FilterData" localSheetId="11" hidden="1">' ACF '!$A$1:$G$20</definedName>
    <definedName name="Z_0066D592_D7B7_4CA8_A5D0_386906F481A5_.wvu.FilterData" localSheetId="10" hidden="1">AGC!$A$1:$G$20</definedName>
    <definedName name="Z_0377C9CC_3532_46C3_A6FD_EA8665CAC996_.wvu.Cols" localSheetId="11" hidden="1">' ACF '!#REF!,' ACF '!#REF!,' ACF '!$G:$G,' ACF '!#REF!,' ACF '!#REF!,' ACF '!#REF!,' ACF '!#REF!</definedName>
    <definedName name="Z_0377C9CC_3532_46C3_A6FD_EA8665CAC996_.wvu.Cols" localSheetId="10" hidden="1">AGC!#REF!,AGC!#REF!,AGC!$G:$G,AGC!#REF!,AGC!#REF!,AGC!#REF!,AGC!#REF!</definedName>
    <definedName name="Z_0377C9CC_3532_46C3_A6FD_EA8665CAC996_.wvu.FilterData" localSheetId="11" hidden="1">' ACF '!$A$1:$G$20</definedName>
    <definedName name="Z_0377C9CC_3532_46C3_A6FD_EA8665CAC996_.wvu.FilterData" localSheetId="10" hidden="1">AGC!$A$1:$G$20</definedName>
    <definedName name="Z_06401DA6_20A8_44D6_8857_AA8FA0F49B47_.wvu.FilterData" localSheetId="11" hidden="1">' ACF '!$A$1:$G$20</definedName>
    <definedName name="Z_06401DA6_20A8_44D6_8857_AA8FA0F49B47_.wvu.FilterData" localSheetId="10" hidden="1">AGC!$A$1:$G$20</definedName>
    <definedName name="Z_06F53902_9317_4BBB_BECE_CD29F59E7839_.wvu.FilterData" localSheetId="11" hidden="1">' ACF '!$A$1:$G$20</definedName>
    <definedName name="Z_06F53902_9317_4BBB_BECE_CD29F59E7839_.wvu.FilterData" localSheetId="10" hidden="1">AGC!$A$1:$G$20</definedName>
    <definedName name="Z_0A47F8F4_12A4_4ADD_A94A_0CB9B962F03C_.wvu.FilterData" localSheetId="11" hidden="1">' ACF '!$A$1:$G$20</definedName>
    <definedName name="Z_0A47F8F4_12A4_4ADD_A94A_0CB9B962F03C_.wvu.FilterData" localSheetId="10" hidden="1">AGC!$A$1:$G$20</definedName>
    <definedName name="Z_0CB112E5_11AE_47B4_A72F_99DED7BA353B_.wvu.FilterData" localSheetId="11" hidden="1">' ACF '!$A$1:$G$20</definedName>
    <definedName name="Z_0CB112E5_11AE_47B4_A72F_99DED7BA353B_.wvu.FilterData" localSheetId="10" hidden="1">AGC!$A$1:$G$20</definedName>
    <definedName name="Z_0D6FCEFA_42CC_43D4_AF4F_CDBCAD8CCE33_.wvu.FilterData" localSheetId="11" hidden="1">' ACF '!$A$1:$G$20</definedName>
    <definedName name="Z_0D6FCEFA_42CC_43D4_AF4F_CDBCAD8CCE33_.wvu.FilterData" localSheetId="10" hidden="1">AGC!$A$1:$G$20</definedName>
    <definedName name="Z_1069ACE6_B85B_4D5B_BEF1_FF7D26669A43_.wvu.FilterData" localSheetId="11" hidden="1">' ACF '!$A$1:$G$20</definedName>
    <definedName name="Z_1069ACE6_B85B_4D5B_BEF1_FF7D26669A43_.wvu.FilterData" localSheetId="10" hidden="1">AGC!$A$1:$G$20</definedName>
    <definedName name="Z_10F4181C_A9B2_47EF_9322_1F2A28BDB2AA_.wvu.FilterData" localSheetId="11" hidden="1">' ACF '!$A$1:$G$20</definedName>
    <definedName name="Z_10F4181C_A9B2_47EF_9322_1F2A28BDB2AA_.wvu.FilterData" localSheetId="10" hidden="1">AGC!$A$1:$G$20</definedName>
    <definedName name="Z_119156DD_8D3D_43CF_ADB4_5AFC00AAF517_.wvu.Cols" localSheetId="11" hidden="1">' ACF '!#REF!,' ACF '!#REF!,' ACF '!#REF!</definedName>
    <definedName name="Z_119156DD_8D3D_43CF_ADB4_5AFC00AAF517_.wvu.Cols" localSheetId="10" hidden="1">AGC!#REF!,AGC!#REF!,AGC!#REF!</definedName>
    <definedName name="Z_119156DD_8D3D_43CF_ADB4_5AFC00AAF517_.wvu.FilterData" localSheetId="11" hidden="1">' ACF '!$A$1:$G$20</definedName>
    <definedName name="Z_119156DD_8D3D_43CF_ADB4_5AFC00AAF517_.wvu.FilterData" localSheetId="10" hidden="1">AGC!$A$1:$G$20</definedName>
    <definedName name="Z_12F0BCE9_1465_474D_BA1C_572D2EE2C5FA_.wvu.FilterData" localSheetId="11" hidden="1">' ACF '!$A$1:$G$20</definedName>
    <definedName name="Z_12F0BCE9_1465_474D_BA1C_572D2EE2C5FA_.wvu.FilterData" localSheetId="10" hidden="1">AGC!$A$1:$G$20</definedName>
    <definedName name="Z_136BDC2C_325E_430C_B0CC_95217ED888FA_.wvu.FilterData" localSheetId="11" hidden="1">' ACF '!$A$1:$G$20</definedName>
    <definedName name="Z_136BDC2C_325E_430C_B0CC_95217ED888FA_.wvu.FilterData" localSheetId="10" hidden="1">AGC!$A$1:$G$20</definedName>
    <definedName name="Z_170F919A_0EBD_47EB_A3AC_0413970BE60D_.wvu.FilterData" localSheetId="11" hidden="1">' ACF '!$A$1:$G$20</definedName>
    <definedName name="Z_170F919A_0EBD_47EB_A3AC_0413970BE60D_.wvu.FilterData" localSheetId="10" hidden="1">AGC!$A$1:$G$20</definedName>
    <definedName name="Z_17197426_3383_4D4E_B9F6_FFF3E61B46EC_.wvu.FilterData" localSheetId="11" hidden="1">' ACF '!$A$1:$G$20</definedName>
    <definedName name="Z_17197426_3383_4D4E_B9F6_FFF3E61B46EC_.wvu.FilterData" localSheetId="10" hidden="1">AGC!$A$1:$G$20</definedName>
    <definedName name="Z_17FC26D6_0775_46BB_8F17_EDA57271F141_.wvu.FilterData" localSheetId="11" hidden="1">' ACF '!$A$1:$G$20</definedName>
    <definedName name="Z_17FC26D6_0775_46BB_8F17_EDA57271F141_.wvu.FilterData" localSheetId="10" hidden="1">AGC!$A$1:$G$20</definedName>
    <definedName name="Z_1BFA9394_5EBC_4D2C_BA02_C62D986B6D9F_.wvu.FilterData" localSheetId="11" hidden="1">' ACF '!$A$1:$G$20</definedName>
    <definedName name="Z_1BFA9394_5EBC_4D2C_BA02_C62D986B6D9F_.wvu.FilterData" localSheetId="10" hidden="1">AGC!$A$1:$G$20</definedName>
    <definedName name="Z_1C890CB4_164F_46AB_AE7C_DC0DB53CD3CE_.wvu.FilterData" localSheetId="11" hidden="1">' ACF '!$A$1:$G$20</definedName>
    <definedName name="Z_1C890CB4_164F_46AB_AE7C_DC0DB53CD3CE_.wvu.FilterData" localSheetId="10" hidden="1">AGC!$A$1:$G$20</definedName>
    <definedName name="Z_23001F06_28D1_47CA_9B18_575ED0F9732C_.wvu.FilterData" localSheetId="11" hidden="1">' ACF '!$A$1:$G$20</definedName>
    <definedName name="Z_23001F06_28D1_47CA_9B18_575ED0F9732C_.wvu.FilterData" localSheetId="10" hidden="1">AGC!$A$1:$G$20</definedName>
    <definedName name="Z_28F9590A_5B98_43D0_B1C6_EE6994F1A392_.wvu.FilterData" localSheetId="11" hidden="1">' ACF '!$A$1:$G$20</definedName>
    <definedName name="Z_28F9590A_5B98_43D0_B1C6_EE6994F1A392_.wvu.FilterData" localSheetId="10" hidden="1">AGC!$A$1:$G$20</definedName>
    <definedName name="Z_2A731DF9_FFCA_4FF2_8A64_695DE171C036_.wvu.FilterData" localSheetId="11" hidden="1">' ACF '!$A$1:$G$20</definedName>
    <definedName name="Z_2A731DF9_FFCA_4FF2_8A64_695DE171C036_.wvu.FilterData" localSheetId="10" hidden="1">AGC!$A$1:$G$20</definedName>
    <definedName name="Z_2B0A3A13_A894_4E07_A41D_2C2A44506AC4_.wvu.FilterData" localSheetId="11" hidden="1">' ACF '!$A$1:$G$20</definedName>
    <definedName name="Z_2B0A3A13_A894_4E07_A41D_2C2A44506AC4_.wvu.FilterData" localSheetId="10" hidden="1">AGC!$A$1:$G$20</definedName>
    <definedName name="Z_2CADC144_714E_410D_AFF1_7840692F6970_.wvu.FilterData" localSheetId="11" hidden="1">' ACF '!$A$1:$G$20</definedName>
    <definedName name="Z_2CADC144_714E_410D_AFF1_7840692F6970_.wvu.FilterData" localSheetId="10" hidden="1">AGC!$A$1:$G$20</definedName>
    <definedName name="Z_2CBD6E4C_2419_4955_8483_0880BF3F34B1_.wvu.FilterData" localSheetId="11" hidden="1">' ACF '!$A$1:$G$20</definedName>
    <definedName name="Z_2CBD6E4C_2419_4955_8483_0880BF3F34B1_.wvu.FilterData" localSheetId="10" hidden="1">AGC!$A$1:$G$20</definedName>
    <definedName name="Z_2E4305B4_F42B_4CF5_ABEC_2E0DC242E02A_.wvu.FilterData" localSheetId="11" hidden="1">' ACF '!$A$1:$G$20</definedName>
    <definedName name="Z_2E4305B4_F42B_4CF5_ABEC_2E0DC242E02A_.wvu.FilterData" localSheetId="10" hidden="1">AGC!$A$1:$G$20</definedName>
    <definedName name="Z_2F64699F_8E7E_431B_9540_DB08F97C5466_.wvu.FilterData" localSheetId="11" hidden="1">' ACF '!$A$1:$G$20</definedName>
    <definedName name="Z_2F64699F_8E7E_431B_9540_DB08F97C5466_.wvu.FilterData" localSheetId="10" hidden="1">AGC!$A$1:$G$20</definedName>
    <definedName name="Z_302585C8_085B_4C91_A44A_FE66FE1FE02C_.wvu.FilterData" localSheetId="11" hidden="1">' ACF '!$A$1:$G$20</definedName>
    <definedName name="Z_302585C8_085B_4C91_A44A_FE66FE1FE02C_.wvu.FilterData" localSheetId="10" hidden="1">AGC!$A$1:$G$20</definedName>
    <definedName name="Z_33461165_0909_4545_BED0_649D60CEB94D_.wvu.FilterData" localSheetId="11" hidden="1">' ACF '!$A$1:$G$20</definedName>
    <definedName name="Z_33461165_0909_4545_BED0_649D60CEB94D_.wvu.FilterData" localSheetId="10" hidden="1">AGC!$A$1:$G$20</definedName>
    <definedName name="Z_334FA2AA_C61B_4DAC_9C07_CC0CF99FB0E1_.wvu.FilterData" localSheetId="11" hidden="1">' ACF '!$A$1:$G$20</definedName>
    <definedName name="Z_334FA2AA_C61B_4DAC_9C07_CC0CF99FB0E1_.wvu.FilterData" localSheetId="10" hidden="1">AGC!$A$1:$G$20</definedName>
    <definedName name="Z_33755972_D70C_4C78_9965_D9E4D60D9D2F_.wvu.FilterData" localSheetId="11" hidden="1">' ACF '!$A$1:$G$20</definedName>
    <definedName name="Z_33755972_D70C_4C78_9965_D9E4D60D9D2F_.wvu.FilterData" localSheetId="10" hidden="1">AGC!$A$1:$G$20</definedName>
    <definedName name="Z_343DD8E8_BA64_416E_83D3_AAFC321D396A_.wvu.FilterData" localSheetId="11" hidden="1">' ACF '!$A$1:$G$20</definedName>
    <definedName name="Z_343DD8E8_BA64_416E_83D3_AAFC321D396A_.wvu.FilterData" localSheetId="10" hidden="1">AGC!$A$1:$G$20</definedName>
    <definedName name="Z_37789A12_46B1_49E7_AA62_CC0D9DEE0A7D_.wvu.FilterData" localSheetId="11" hidden="1">' ACF '!$A$1:$G$20</definedName>
    <definedName name="Z_37789A12_46B1_49E7_AA62_CC0D9DEE0A7D_.wvu.FilterData" localSheetId="10" hidden="1">AGC!$A$1:$G$20</definedName>
    <definedName name="Z_39D02F8F_A471_417C_A4F6_1924DB55DC12_.wvu.FilterData" localSheetId="11" hidden="1">' ACF '!$A$1:$G$20</definedName>
    <definedName name="Z_39D02F8F_A471_417C_A4F6_1924DB55DC12_.wvu.FilterData" localSheetId="10" hidden="1">AGC!$A$1:$G$20</definedName>
    <definedName name="Z_3C53D641_C321_42DD_BC18_275357D4C2E5_.wvu.FilterData" localSheetId="11" hidden="1">' ACF '!$A$1:$G$20</definedName>
    <definedName name="Z_3C53D641_C321_42DD_BC18_275357D4C2E5_.wvu.FilterData" localSheetId="10" hidden="1">AGC!$A$1:$G$20</definedName>
    <definedName name="Z_3FB7F5D1_142A_41A3_9631_494CA5EFC031_.wvu.FilterData" localSheetId="11" hidden="1">' ACF '!$A$1:$G$20</definedName>
    <definedName name="Z_3FB7F5D1_142A_41A3_9631_494CA5EFC031_.wvu.FilterData" localSheetId="10" hidden="1">AGC!$A$1:$G$20</definedName>
    <definedName name="Z_4192DFA6_6E49_42F8_8B5F_950DD3413FCF_.wvu.FilterData" localSheetId="11" hidden="1">' ACF '!$A$1:$G$20</definedName>
    <definedName name="Z_4192DFA6_6E49_42F8_8B5F_950DD3413FCF_.wvu.FilterData" localSheetId="10" hidden="1">AGC!$A$1:$G$20</definedName>
    <definedName name="Z_41AE5E9B_89A6_41BA_8711_43BE045D4A0F_.wvu.FilterData" localSheetId="11" hidden="1">' ACF '!$A$1:$G$20</definedName>
    <definedName name="Z_41AE5E9B_89A6_41BA_8711_43BE045D4A0F_.wvu.FilterData" localSheetId="10" hidden="1">AGC!$A$1:$G$20</definedName>
    <definedName name="Z_42766BC1_7675_46B8_A6FE_647119C38C1B_.wvu.FilterData" localSheetId="11" hidden="1">' ACF '!$A$1:$G$20</definedName>
    <definedName name="Z_42766BC1_7675_46B8_A6FE_647119C38C1B_.wvu.FilterData" localSheetId="10" hidden="1">AGC!$A$1:$G$20</definedName>
    <definedName name="Z_4692B299_2E9C_4B8F_BF51_0EF667AEB7E3_.wvu.Cols" localSheetId="11" hidden="1">' ACF '!#REF!,' ACF '!#REF!,' ACF '!$G:$G,' ACF '!#REF!,' ACF '!#REF!,' ACF '!#REF!,' ACF '!#REF!</definedName>
    <definedName name="Z_4692B299_2E9C_4B8F_BF51_0EF667AEB7E3_.wvu.Cols" localSheetId="10" hidden="1">AGC!#REF!,AGC!#REF!,AGC!$G:$G,AGC!#REF!,AGC!#REF!,AGC!#REF!,AGC!#REF!</definedName>
    <definedName name="Z_4692B299_2E9C_4B8F_BF51_0EF667AEB7E3_.wvu.FilterData" localSheetId="11" hidden="1">' ACF '!$A$1:$G$20</definedName>
    <definedName name="Z_4692B299_2E9C_4B8F_BF51_0EF667AEB7E3_.wvu.FilterData" localSheetId="10" hidden="1">AGC!$A$1:$G$20</definedName>
    <definedName name="Z_47701E4D_BFCB_454A_97E5_FC909ECE0A19_.wvu.FilterData" localSheetId="11" hidden="1">' ACF '!$A$1:$G$20</definedName>
    <definedName name="Z_47701E4D_BFCB_454A_97E5_FC909ECE0A19_.wvu.FilterData" localSheetId="10" hidden="1">AGC!$A$1:$G$20</definedName>
    <definedName name="Z_488868FF_5D1D_43B9_B011_E8CA76DC3E27_.wvu.FilterData" localSheetId="11" hidden="1">' ACF '!$A$1:$G$20</definedName>
    <definedName name="Z_488868FF_5D1D_43B9_B011_E8CA76DC3E27_.wvu.FilterData" localSheetId="10" hidden="1">AGC!$A$1:$G$20</definedName>
    <definedName name="Z_491CD35E_E852_4266_A560_9D1FA0CEDCA7_.wvu.FilterData" localSheetId="11" hidden="1">' ACF '!$A$1:$G$20</definedName>
    <definedName name="Z_491CD35E_E852_4266_A560_9D1FA0CEDCA7_.wvu.FilterData" localSheetId="10" hidden="1">AGC!$A$1:$G$20</definedName>
    <definedName name="Z_4A306562_BB5A_4FD5_8D98_EF635B164854_.wvu.FilterData" localSheetId="11" hidden="1">' ACF '!$A$1:$G$20</definedName>
    <definedName name="Z_4A306562_BB5A_4FD5_8D98_EF635B164854_.wvu.FilterData" localSheetId="10" hidden="1">AGC!$A$1:$G$20</definedName>
    <definedName name="Z_4A821160_197A_4B67_A2D6_595D7B25DBD9_.wvu.FilterData" localSheetId="11" hidden="1">' ACF '!$A$1:$G$20</definedName>
    <definedName name="Z_4A821160_197A_4B67_A2D6_595D7B25DBD9_.wvu.FilterData" localSheetId="10" hidden="1">AGC!$A$1:$G$20</definedName>
    <definedName name="Z_4BD783C9_68F7_4763_B2D4_B58D20FBC975_.wvu.FilterData" localSheetId="11" hidden="1">' ACF '!$A$1:$G$20</definedName>
    <definedName name="Z_4BD783C9_68F7_4763_B2D4_B58D20FBC975_.wvu.FilterData" localSheetId="10" hidden="1">AGC!$A$1:$G$20</definedName>
    <definedName name="Z_4C09AE81_B504_4616_8682_56E7E3911A7F_.wvu.FilterData" localSheetId="11" hidden="1">' ACF '!$A$1:$G$20</definedName>
    <definedName name="Z_4C09AE81_B504_4616_8682_56E7E3911A7F_.wvu.FilterData" localSheetId="10" hidden="1">AGC!$A$1:$G$20</definedName>
    <definedName name="Z_4CB126DA_C023_4E79_8929_6EA47ED41217_.wvu.FilterData" localSheetId="11" hidden="1">' ACF '!$A$1:$G$20</definedName>
    <definedName name="Z_4CB126DA_C023_4E79_8929_6EA47ED41217_.wvu.FilterData" localSheetId="10" hidden="1">AGC!$A$1:$G$20</definedName>
    <definedName name="Z_4CBB4DD7_6056_433E_8254_960D7094A088_.wvu.FilterData" localSheetId="11" hidden="1">' ACF '!$A$1:$G$20</definedName>
    <definedName name="Z_4CBB4DD7_6056_433E_8254_960D7094A088_.wvu.FilterData" localSheetId="10" hidden="1">AGC!$A$1:$G$20</definedName>
    <definedName name="Z_4CF9D6A1_B6A4_4EEE_99CA_89730CE7C98A_.wvu.FilterData" localSheetId="11" hidden="1">' ACF '!$A$1:$G$20</definedName>
    <definedName name="Z_4CF9D6A1_B6A4_4EEE_99CA_89730CE7C98A_.wvu.FilterData" localSheetId="10" hidden="1">AGC!$A$1:$G$20</definedName>
    <definedName name="Z_4EB23D9C_80CB_41D8_88F4_7D39E71AFF9F_.wvu.Cols" localSheetId="11" hidden="1">' ACF '!$F:$G,' ACF '!#REF!</definedName>
    <definedName name="Z_4EB23D9C_80CB_41D8_88F4_7D39E71AFF9F_.wvu.Cols" localSheetId="10" hidden="1">AGC!$F:$G,AGC!#REF!</definedName>
    <definedName name="Z_4EB23D9C_80CB_41D8_88F4_7D39E71AFF9F_.wvu.FilterData" localSheetId="11" hidden="1">' ACF '!$A$1:$G$20</definedName>
    <definedName name="Z_4EB23D9C_80CB_41D8_88F4_7D39E71AFF9F_.wvu.FilterData" localSheetId="10" hidden="1">AGC!$A$1:$G$20</definedName>
    <definedName name="Z_53F25B62_59F4_4108_A07D_343872C0E854_.wvu.FilterData" localSheetId="11" hidden="1">' ACF '!$A$1:$G$20</definedName>
    <definedName name="Z_53F25B62_59F4_4108_A07D_343872C0E854_.wvu.FilterData" localSheetId="10" hidden="1">AGC!$A$1:$G$20</definedName>
    <definedName name="Z_55BCB563_CB80_4B5C_88C6_098D046A1929_.wvu.FilterData" localSheetId="11" hidden="1">' ACF '!$A$1:$G$20</definedName>
    <definedName name="Z_55BCB563_CB80_4B5C_88C6_098D046A1929_.wvu.FilterData" localSheetId="10" hidden="1">AGC!$A$1:$G$20</definedName>
    <definedName name="Z_5812AA30_1862_44F4_8823_7D351083AC8B_.wvu.FilterData" localSheetId="11" hidden="1">' ACF '!$A$1:$G$20</definedName>
    <definedName name="Z_5812AA30_1862_44F4_8823_7D351083AC8B_.wvu.FilterData" localSheetId="10" hidden="1">AGC!$A$1:$G$20</definedName>
    <definedName name="Z_590E2B8E_0F28_4F4A_B393_333234D41F15_.wvu.FilterData" localSheetId="11" hidden="1">' ACF '!$A$1:$G$20</definedName>
    <definedName name="Z_590E2B8E_0F28_4F4A_B393_333234D41F15_.wvu.FilterData" localSheetId="10" hidden="1">AGC!$A$1:$G$20</definedName>
    <definedName name="Z_59741EC2_43F1_41F3_8AE9_15AB6FAF6C40_.wvu.FilterData" localSheetId="11" hidden="1">' ACF '!$A$1:$G$20</definedName>
    <definedName name="Z_59741EC2_43F1_41F3_8AE9_15AB6FAF6C40_.wvu.FilterData" localSheetId="10" hidden="1">AGC!$A$1:$G$20</definedName>
    <definedName name="Z_59840479_B777_45D8_8587_6C9F9F4E9537_.wvu.FilterData" localSheetId="11" hidden="1">' ACF '!$A$1:$G$20</definedName>
    <definedName name="Z_59840479_B777_45D8_8587_6C9F9F4E9537_.wvu.FilterData" localSheetId="10" hidden="1">AGC!$A$1:$G$20</definedName>
    <definedName name="Z_5A742C26_6B2A_4431_B3DE_57EC39E7C1ED_.wvu.FilterData" localSheetId="11" hidden="1">' ACF '!$A$1:$G$20</definedName>
    <definedName name="Z_5A742C26_6B2A_4431_B3DE_57EC39E7C1ED_.wvu.FilterData" localSheetId="10" hidden="1">AGC!$A$1:$G$20</definedName>
    <definedName name="Z_5B19233C_2B93_4B89_AC69_AB41645FBA10_.wvu.FilterData" localSheetId="11" hidden="1">' ACF '!$A$1:$G$20</definedName>
    <definedName name="Z_5B19233C_2B93_4B89_AC69_AB41645FBA10_.wvu.FilterData" localSheetId="10" hidden="1">AGC!$A$1:$G$20</definedName>
    <definedName name="Z_5C08E926_4B0D_4299_B46B_9BBD38B37952_.wvu.FilterData" localSheetId="11" hidden="1">' ACF '!$A$1:$G$20</definedName>
    <definedName name="Z_5C08E926_4B0D_4299_B46B_9BBD38B37952_.wvu.FilterData" localSheetId="10" hidden="1">AGC!$A$1:$G$20</definedName>
    <definedName name="Z_5CB932C6_2074_42C5_8B9E_FB866D4CEAEA_.wvu.FilterData" localSheetId="11" hidden="1">' ACF '!$A$1:$G$20</definedName>
    <definedName name="Z_5CB932C6_2074_42C5_8B9E_FB866D4CEAEA_.wvu.FilterData" localSheetId="10" hidden="1">AGC!$A$1:$G$20</definedName>
    <definedName name="Z_5EE373D7_816F_48EA_87BF_0AD41DA47011_.wvu.FilterData" localSheetId="11" hidden="1">' ACF '!$A$1:$G$20</definedName>
    <definedName name="Z_5EE373D7_816F_48EA_87BF_0AD41DA47011_.wvu.FilterData" localSheetId="10" hidden="1">AGC!$A$1:$G$20</definedName>
    <definedName name="Z_6228E675_90CE_425A_A12F_6F3698DA2701_.wvu.FilterData" localSheetId="11" hidden="1">' ACF '!$A$1:$G$20</definedName>
    <definedName name="Z_6228E675_90CE_425A_A12F_6F3698DA2701_.wvu.FilterData" localSheetId="10" hidden="1">AGC!$A$1:$G$20</definedName>
    <definedName name="Z_644889E5_BDB1_4978_8664_451C35D41CB5_.wvu.Cols" localSheetId="11" hidden="1">' ACF '!#REF!,' ACF '!#REF!,' ACF '!#REF!</definedName>
    <definedName name="Z_644889E5_BDB1_4978_8664_451C35D41CB5_.wvu.Cols" localSheetId="10" hidden="1">AGC!#REF!,AGC!#REF!,AGC!#REF!</definedName>
    <definedName name="Z_644889E5_BDB1_4978_8664_451C35D41CB5_.wvu.FilterData" localSheetId="11" hidden="1">' ACF '!$A$1:$G$20</definedName>
    <definedName name="Z_644889E5_BDB1_4978_8664_451C35D41CB5_.wvu.FilterData" localSheetId="10" hidden="1">AGC!$A$1:$G$20</definedName>
    <definedName name="Z_64C6A1BC_AA39_418E_BE48_952018656564_.wvu.FilterData" localSheetId="11" hidden="1">' ACF '!$A$1:$G$20</definedName>
    <definedName name="Z_64C6A1BC_AA39_418E_BE48_952018656564_.wvu.FilterData" localSheetId="10" hidden="1">AGC!$A$1:$G$20</definedName>
    <definedName name="Z_6507FBE0_FACB_432D_8AF9_9B5743814DFA_.wvu.FilterData" localSheetId="11" hidden="1">' ACF '!$A$1:$G$20</definedName>
    <definedName name="Z_6507FBE0_FACB_432D_8AF9_9B5743814DFA_.wvu.FilterData" localSheetId="10" hidden="1">AGC!$A$1:$G$20</definedName>
    <definedName name="Z_6AC0AD98_3163_46B8_BC37_31F92FEB3ED2_.wvu.FilterData" localSheetId="11" hidden="1">' ACF '!$A$1:$G$20</definedName>
    <definedName name="Z_6AC0AD98_3163_46B8_BC37_31F92FEB3ED2_.wvu.FilterData" localSheetId="10" hidden="1">AGC!$A$1:$G$20</definedName>
    <definedName name="Z_6BA5E92F_DC8C_4C8F_98A8_FB656BF6F0E3_.wvu.FilterData" localSheetId="11" hidden="1">' ACF '!$A$1:$G$20</definedName>
    <definedName name="Z_6BA5E92F_DC8C_4C8F_98A8_FB656BF6F0E3_.wvu.FilterData" localSheetId="10" hidden="1">AGC!$A$1:$G$20</definedName>
    <definedName name="Z_6C99173B_6B7D_4853_83D2_4057400FE5E0_.wvu.FilterData" localSheetId="11" hidden="1">' ACF '!$A$1:$G$20</definedName>
    <definedName name="Z_6C99173B_6B7D_4853_83D2_4057400FE5E0_.wvu.FilterData" localSheetId="10" hidden="1">AGC!$A$1:$G$20</definedName>
    <definedName name="Z_705B3E93_A52F_4849_A69B_A437B5461587_.wvu.FilterData" localSheetId="11" hidden="1">' ACF '!$A$1:$G$20</definedName>
    <definedName name="Z_705B3E93_A52F_4849_A69B_A437B5461587_.wvu.FilterData" localSheetId="10" hidden="1">AGC!$A$1:$G$20</definedName>
    <definedName name="Z_715EE14F_C49F_4B75_A3D4_B0A5A1358089_.wvu.FilterData" localSheetId="11" hidden="1">' ACF '!$A$1:$G$20</definedName>
    <definedName name="Z_715EE14F_C49F_4B75_A3D4_B0A5A1358089_.wvu.FilterData" localSheetId="10" hidden="1">AGC!$A$1:$G$20</definedName>
    <definedName name="Z_72CBB039_1312_4D08_B47E_540638C1DBD3_.wvu.FilterData" localSheetId="11" hidden="1">' ACF '!$A$1:$G$20</definedName>
    <definedName name="Z_72CBB039_1312_4D08_B47E_540638C1DBD3_.wvu.FilterData" localSheetId="10" hidden="1">AGC!$A$1:$G$20</definedName>
    <definedName name="Z_744253C7_B48C_4B79_B9A8_B76EA07EE55A_.wvu.FilterData" localSheetId="11" hidden="1">' ACF '!$A$1:$G$20</definedName>
    <definedName name="Z_744253C7_B48C_4B79_B9A8_B76EA07EE55A_.wvu.FilterData" localSheetId="10" hidden="1">AGC!$A$1:$G$20</definedName>
    <definedName name="Z_74DB045B_1380_4570_9A1E_2CA36A2D7D2D_.wvu.FilterData" localSheetId="11" hidden="1">' ACF '!$A$1:$G$20</definedName>
    <definedName name="Z_74DB045B_1380_4570_9A1E_2CA36A2D7D2D_.wvu.FilterData" localSheetId="10" hidden="1">AGC!$A$1:$G$20</definedName>
    <definedName name="Z_74E0A07B_2B25_4B71_8043_03255EAA5369_.wvu.FilterData" localSheetId="11" hidden="1">' ACF '!$A$1:$G$20</definedName>
    <definedName name="Z_74E0A07B_2B25_4B71_8043_03255EAA5369_.wvu.FilterData" localSheetId="10" hidden="1">AGC!$A$1:$G$20</definedName>
    <definedName name="Z_757A6427_B093_42BB_8754_2ABBE417A138_.wvu.FilterData" localSheetId="11" hidden="1">' ACF '!$A$1:$G$20</definedName>
    <definedName name="Z_757A6427_B093_42BB_8754_2ABBE417A138_.wvu.FilterData" localSheetId="10" hidden="1">AGC!$A$1:$G$20</definedName>
    <definedName name="Z_764002D6_DEBC_44B3_BCC0_313A94EC5C7E_.wvu.FilterData" localSheetId="11" hidden="1">' ACF '!$A$1:$G$20</definedName>
    <definedName name="Z_764002D6_DEBC_44B3_BCC0_313A94EC5C7E_.wvu.FilterData" localSheetId="10" hidden="1">AGC!$A$1:$G$20</definedName>
    <definedName name="Z_7E81286A_F402_4E57_A4F7_4AF69C6CAEB8_.wvu.FilterData" localSheetId="11" hidden="1">' ACF '!$A$1:$G$20</definedName>
    <definedName name="Z_7E81286A_F402_4E57_A4F7_4AF69C6CAEB8_.wvu.FilterData" localSheetId="10" hidden="1">AGC!$A$1:$G$20</definedName>
    <definedName name="Z_7EB26818_3075_4478_B9C8_FF555CF3BB44_.wvu.FilterData" localSheetId="11" hidden="1">' ACF '!$A$1:$G$20</definedName>
    <definedName name="Z_7EB26818_3075_4478_B9C8_FF555CF3BB44_.wvu.FilterData" localSheetId="10" hidden="1">AGC!$A$1:$G$20</definedName>
    <definedName name="Z_7EC5EBCC_928E_4717_9C53_A1CC04C3B505_.wvu.FilterData" localSheetId="11" hidden="1">' ACF '!$A$1:$G$20</definedName>
    <definedName name="Z_7EC5EBCC_928E_4717_9C53_A1CC04C3B505_.wvu.FilterData" localSheetId="10" hidden="1">AGC!$A$1:$G$20</definedName>
    <definedName name="Z_7F527212_76BC_4C1E_8E58_230636F962E7_.wvu.FilterData" localSheetId="11" hidden="1">' ACF '!$A$1:$G$20</definedName>
    <definedName name="Z_7F527212_76BC_4C1E_8E58_230636F962E7_.wvu.FilterData" localSheetId="10" hidden="1">AGC!$A$1:$G$20</definedName>
    <definedName name="Z_800F198F_909F_4CF1_BD72_66DECA971C9B_.wvu.FilterData" localSheetId="11" hidden="1">' ACF '!$A$1:$G$20</definedName>
    <definedName name="Z_800F198F_909F_4CF1_BD72_66DECA971C9B_.wvu.FilterData" localSheetId="10" hidden="1">AGC!$A$1:$G$20</definedName>
    <definedName name="Z_825B1F8F_777C_42BF_BE1F_23828FAFC996_.wvu.FilterData" localSheetId="11" hidden="1">' ACF '!$A$1:$G$20</definedName>
    <definedName name="Z_825B1F8F_777C_42BF_BE1F_23828FAFC996_.wvu.FilterData" localSheetId="10" hidden="1">AGC!$A$1:$G$20</definedName>
    <definedName name="Z_839857C4_8377_486B_AA89_82BDDBC4BB18_.wvu.FilterData" localSheetId="11" hidden="1">' ACF '!$A$1:$G$20</definedName>
    <definedName name="Z_839857C4_8377_486B_AA89_82BDDBC4BB18_.wvu.FilterData" localSheetId="10" hidden="1">AGC!$A$1:$G$20</definedName>
    <definedName name="Z_875808D2_7D67_4917_848D_84243576B7F6_.wvu.FilterData" localSheetId="11" hidden="1">' ACF '!$A$1:$G$20</definedName>
    <definedName name="Z_875808D2_7D67_4917_848D_84243576B7F6_.wvu.FilterData" localSheetId="10" hidden="1">AGC!$A$1:$G$20</definedName>
    <definedName name="Z_884E0506_E0AD_4862_A834_C0FEE213A397_.wvu.FilterData" localSheetId="11" hidden="1">' ACF '!$A$1:$G$20</definedName>
    <definedName name="Z_884E0506_E0AD_4862_A834_C0FEE213A397_.wvu.FilterData" localSheetId="10" hidden="1">AGC!$A$1:$G$20</definedName>
    <definedName name="Z_8C729608_E33C_40F9_B9F2_C3C0FF8CA478_.wvu.FilterData" localSheetId="11" hidden="1">' ACF '!$A$1:$G$20</definedName>
    <definedName name="Z_8C729608_E33C_40F9_B9F2_C3C0FF8CA478_.wvu.FilterData" localSheetId="10" hidden="1">AGC!$A$1:$G$20</definedName>
    <definedName name="Z_8C760F77_4446_4F48_86B9_0CB5138243B6_.wvu.FilterData" localSheetId="11" hidden="1">' ACF '!$A$1:$G$20</definedName>
    <definedName name="Z_8C760F77_4446_4F48_86B9_0CB5138243B6_.wvu.FilterData" localSheetId="10" hidden="1">AGC!$A$1:$G$20</definedName>
    <definedName name="Z_8CFEAAEA_C841_45D0_97A7_56B12719C575_.wvu.FilterData" localSheetId="11" hidden="1">' ACF '!$A$1:$G$20</definedName>
    <definedName name="Z_8CFEAAEA_C841_45D0_97A7_56B12719C575_.wvu.FilterData" localSheetId="10" hidden="1">AGC!$A$1:$G$20</definedName>
    <definedName name="Z_8F377E6C_9542_4CAF_BD6B_716FDA82823F_.wvu.FilterData" localSheetId="11" hidden="1">' ACF '!$A$1:$G$20</definedName>
    <definedName name="Z_8F377E6C_9542_4CAF_BD6B_716FDA82823F_.wvu.FilterData" localSheetId="10" hidden="1">AGC!$A$1:$G$20</definedName>
    <definedName name="Z_91B9FADA_E318_4559_AF81_784EEA18E658_.wvu.FilterData" localSheetId="11" hidden="1">' ACF '!$A$1:$G$20</definedName>
    <definedName name="Z_91B9FADA_E318_4559_AF81_784EEA18E658_.wvu.FilterData" localSheetId="10" hidden="1">AGC!$A$1:$G$20</definedName>
    <definedName name="Z_9451C19A_41DD_4E5F_9A96_66E66347A5CA_.wvu.FilterData" localSheetId="11" hidden="1">' ACF '!$A$1:$G$20</definedName>
    <definedName name="Z_9451C19A_41DD_4E5F_9A96_66E66347A5CA_.wvu.FilterData" localSheetId="10" hidden="1">AGC!$A$1:$G$20</definedName>
    <definedName name="Z_954C1321_DA86_4036_A8CC_4B94253586E1_.wvu.FilterData" localSheetId="11" hidden="1">' ACF '!$A$1:$G$20</definedName>
    <definedName name="Z_954C1321_DA86_4036_A8CC_4B94253586E1_.wvu.FilterData" localSheetId="10" hidden="1">AGC!$A$1:$G$20</definedName>
    <definedName name="Z_95C28646_9BA0_4A65_8EDB_9ECEF5E9F74E_.wvu.FilterData" localSheetId="11" hidden="1">' ACF '!$A$1:$G$20</definedName>
    <definedName name="Z_95C28646_9BA0_4A65_8EDB_9ECEF5E9F74E_.wvu.FilterData" localSheetId="10" hidden="1">AGC!$A$1:$G$20</definedName>
    <definedName name="Z_970122C9_848B_43FD_AE3F_D757D0E433D5_.wvu.FilterData" localSheetId="11" hidden="1">' ACF '!$A$1:$G$20</definedName>
    <definedName name="Z_970122C9_848B_43FD_AE3F_D757D0E433D5_.wvu.FilterData" localSheetId="10" hidden="1">AGC!$A$1:$G$20</definedName>
    <definedName name="Z_9A071A90_334E_4E52_B305_3FC2576310B3_.wvu.FilterData" localSheetId="11" hidden="1">' ACF '!$A$1:$G$20</definedName>
    <definedName name="Z_9A071A90_334E_4E52_B305_3FC2576310B3_.wvu.FilterData" localSheetId="10" hidden="1">AGC!$A$1:$G$20</definedName>
    <definedName name="Z_9BE69358_1194_45A5_99FD_F08A319FB3DE_.wvu.FilterData" localSheetId="11" hidden="1">' ACF '!$A$1:$G$20</definedName>
    <definedName name="Z_9BE69358_1194_45A5_99FD_F08A319FB3DE_.wvu.FilterData" localSheetId="10" hidden="1">AGC!$A$1:$G$20</definedName>
    <definedName name="Z_9BF96387_EBD8_455B_B25F_FE397FE395B7_.wvu.FilterData" localSheetId="11" hidden="1">' ACF '!$A$1:$G$20</definedName>
    <definedName name="Z_9BF96387_EBD8_455B_B25F_FE397FE395B7_.wvu.FilterData" localSheetId="10" hidden="1">AGC!$A$1:$G$20</definedName>
    <definedName name="Z_9C7A8907_7A8A_4329_A620_CF5B6BEC093B_.wvu.FilterData" localSheetId="11" hidden="1">' ACF '!$A$1:$G$20</definedName>
    <definedName name="Z_9C7A8907_7A8A_4329_A620_CF5B6BEC093B_.wvu.FilterData" localSheetId="10" hidden="1">AGC!$A$1:$G$20</definedName>
    <definedName name="Z_A31E6373_E1BC_4D7D_94FE_552E0831C2F5_.wvu.FilterData" localSheetId="11" hidden="1">' ACF '!$A$1:$G$20</definedName>
    <definedName name="Z_A31E6373_E1BC_4D7D_94FE_552E0831C2F5_.wvu.FilterData" localSheetId="10" hidden="1">AGC!$A$1:$G$20</definedName>
    <definedName name="Z_A3DA9EDA_37D2_4356_8387_B2536EF168DC_.wvu.FilterData" localSheetId="11" hidden="1">' ACF '!$A$1:$G$20</definedName>
    <definedName name="Z_A3DA9EDA_37D2_4356_8387_B2536EF168DC_.wvu.FilterData" localSheetId="10" hidden="1">AGC!$A$1:$G$20</definedName>
    <definedName name="Z_A45F6448_6AFF_4B2C_ADE3_4CD6E95C066E_.wvu.FilterData" localSheetId="11" hidden="1">' ACF '!$A$1:$G$20</definedName>
    <definedName name="Z_A45F6448_6AFF_4B2C_ADE3_4CD6E95C066E_.wvu.FilterData" localSheetId="10" hidden="1">AGC!$A$1:$G$20</definedName>
    <definedName name="Z_A5B3271E_2CC4_4781_AE67_7E449624EE06_.wvu.FilterData" localSheetId="11" hidden="1">' ACF '!$A$1:$G$20</definedName>
    <definedName name="Z_A5B3271E_2CC4_4781_AE67_7E449624EE06_.wvu.FilterData" localSheetId="10" hidden="1">AGC!$A$1:$G$20</definedName>
    <definedName name="Z_A5C2DDCF_807C_45E0_AFF6_0C2977C6A214_.wvu.FilterData" localSheetId="11" hidden="1">' ACF '!$A$1:$G$20</definedName>
    <definedName name="Z_A5C2DDCF_807C_45E0_AFF6_0C2977C6A214_.wvu.FilterData" localSheetId="10" hidden="1">AGC!$A$1:$G$20</definedName>
    <definedName name="Z_A67AE745_B30B_4DF2_AFDC_EF09459D4982_.wvu.FilterData" localSheetId="11" hidden="1">' ACF '!$A$1:$G$20</definedName>
    <definedName name="Z_A67AE745_B30B_4DF2_AFDC_EF09459D4982_.wvu.FilterData" localSheetId="10" hidden="1">AGC!$A$1:$G$20</definedName>
    <definedName name="Z_A73F50EC_880C_45A5_943B_180736AE5B33_.wvu.FilterData" localSheetId="11" hidden="1">' ACF '!$A$1:$G$20</definedName>
    <definedName name="Z_A73F50EC_880C_45A5_943B_180736AE5B33_.wvu.FilterData" localSheetId="10" hidden="1">AGC!$A$1:$G$20</definedName>
    <definedName name="Z_A7E24E70_9B96_4265_B05D_5AF42FC558F4_.wvu.Cols" localSheetId="11" hidden="1">' ACF '!#REF!,' ACF '!#REF!,' ACF '!#REF!</definedName>
    <definedName name="Z_A7E24E70_9B96_4265_B05D_5AF42FC558F4_.wvu.Cols" localSheetId="10" hidden="1">AGC!#REF!,AGC!#REF!,AGC!#REF!</definedName>
    <definedName name="Z_A7E24E70_9B96_4265_B05D_5AF42FC558F4_.wvu.FilterData" localSheetId="11" hidden="1">' ACF '!$A$1:$G$20</definedName>
    <definedName name="Z_A7E24E70_9B96_4265_B05D_5AF42FC558F4_.wvu.FilterData" localSheetId="10" hidden="1">AGC!$A$1:$G$20</definedName>
    <definedName name="Z_A7F2E0B8_FC21_4B42_B3C3_6462CC2BB5EB_.wvu.FilterData" localSheetId="11" hidden="1">' ACF '!$A$1:$G$20</definedName>
    <definedName name="Z_A7F2E0B8_FC21_4B42_B3C3_6462CC2BB5EB_.wvu.FilterData" localSheetId="10" hidden="1">AGC!$A$1:$G$20</definedName>
    <definedName name="Z_A7FCBFC4_BB3D_49AA_9055_8247861C1A82_.wvu.FilterData" localSheetId="11" hidden="1">' ACF '!$A$1:$G$20</definedName>
    <definedName name="Z_A7FCBFC4_BB3D_49AA_9055_8247861C1A82_.wvu.FilterData" localSheetId="10" hidden="1">AGC!$A$1:$G$20</definedName>
    <definedName name="Z_A85DA90B_D0E7_4758_AD9A_E603A7B73971_.wvu.FilterData" localSheetId="11" hidden="1">' ACF '!$A$1:$G$20</definedName>
    <definedName name="Z_A85DA90B_D0E7_4758_AD9A_E603A7B73971_.wvu.FilterData" localSheetId="10" hidden="1">AGC!$A$1:$G$20</definedName>
    <definedName name="Z_A932EE53_56C5_4C52_B524_174B00EFA4FD_.wvu.FilterData" localSheetId="11" hidden="1">' ACF '!$A$1:$G$20</definedName>
    <definedName name="Z_A932EE53_56C5_4C52_B524_174B00EFA4FD_.wvu.FilterData" localSheetId="10" hidden="1">AGC!$A$1:$G$20</definedName>
    <definedName name="Z_A9A6CD22_6AAA_4ADA_9984_F050A70546A8_.wvu.FilterData" localSheetId="11" hidden="1">' ACF '!$A$1:$G$20</definedName>
    <definedName name="Z_A9A6CD22_6AAA_4ADA_9984_F050A70546A8_.wvu.FilterData" localSheetId="10" hidden="1">AGC!$A$1:$G$20</definedName>
    <definedName name="Z_AA21E7EE_F024_4B8B_9D30_FCD03D8746E6_.wvu.FilterData" localSheetId="11" hidden="1">' ACF '!$A$1:$G$20</definedName>
    <definedName name="Z_AA21E7EE_F024_4B8B_9D30_FCD03D8746E6_.wvu.FilterData" localSheetId="10" hidden="1">AGC!$A$1:$G$20</definedName>
    <definedName name="Z_ABD7BEB6_A8B2_4ADE_B71C_33D19697D256_.wvu.FilterData" localSheetId="11" hidden="1">' ACF '!$A$1:$G$20</definedName>
    <definedName name="Z_ABD7BEB6_A8B2_4ADE_B71C_33D19697D256_.wvu.FilterData" localSheetId="10" hidden="1">AGC!$A$1:$G$20</definedName>
    <definedName name="Z_ADF265A5_54C7_4809_955A_4D0D645110CC_.wvu.FilterData" localSheetId="11" hidden="1">' ACF '!$A$1:$G$20</definedName>
    <definedName name="Z_ADF265A5_54C7_4809_955A_4D0D645110CC_.wvu.FilterData" localSheetId="10" hidden="1">AGC!$A$1:$G$20</definedName>
    <definedName name="Z_AF467649_3FC9_4750_8F5F_80F0A9F91B68_.wvu.FilterData" localSheetId="11" hidden="1">' ACF '!$A$1:$G$20</definedName>
    <definedName name="Z_AF467649_3FC9_4750_8F5F_80F0A9F91B68_.wvu.FilterData" localSheetId="10" hidden="1">AGC!$A$1:$G$20</definedName>
    <definedName name="Z_AFE9FDCA_F919_49C8_81D7_D938DD6A6DD0_.wvu.FilterData" localSheetId="11" hidden="1">' ACF '!$A$1:$G$20</definedName>
    <definedName name="Z_AFE9FDCA_F919_49C8_81D7_D938DD6A6DD0_.wvu.FilterData" localSheetId="10" hidden="1">AGC!$A$1:$G$20</definedName>
    <definedName name="Z_B0B7217A_CE68_4CCA_A6E6_3DC7F453765D_.wvu.FilterData" localSheetId="11" hidden="1">' ACF '!$A$1:$G$20</definedName>
    <definedName name="Z_B0B7217A_CE68_4CCA_A6E6_3DC7F453765D_.wvu.FilterData" localSheetId="10" hidden="1">AGC!$A$1:$G$20</definedName>
    <definedName name="Z_B11FDEEB_4BB2_4EDD_B5CB_6BD4BCB703A4_.wvu.FilterData" localSheetId="11" hidden="1">' ACF '!$A$1:$G$20</definedName>
    <definedName name="Z_B11FDEEB_4BB2_4EDD_B5CB_6BD4BCB703A4_.wvu.FilterData" localSheetId="10" hidden="1">AGC!$A$1:$G$20</definedName>
    <definedName name="Z_B17C2165_5472_487E_BADA_EE821A44C738_.wvu.FilterData" localSheetId="11" hidden="1">' ACF '!$A$1:$G$20</definedName>
    <definedName name="Z_B17C2165_5472_487E_BADA_EE821A44C738_.wvu.FilterData" localSheetId="10" hidden="1">AGC!$A$1:$G$20</definedName>
    <definedName name="Z_B359D3B1_019D_4FA9_891A_EAFFBDD238CE_.wvu.FilterData" localSheetId="11" hidden="1">' ACF '!$A$1:$G$20</definedName>
    <definedName name="Z_B359D3B1_019D_4FA9_891A_EAFFBDD238CE_.wvu.FilterData" localSheetId="10" hidden="1">AGC!$A$1:$G$20</definedName>
    <definedName name="Z_B3FE5B7F_EACA_48DD_8B02_7616C7E86058_.wvu.FilterData" localSheetId="11" hidden="1">' ACF '!$A$1:$G$20</definedName>
    <definedName name="Z_B3FE5B7F_EACA_48DD_8B02_7616C7E86058_.wvu.FilterData" localSheetId="10" hidden="1">AGC!$A$1:$G$20</definedName>
    <definedName name="Z_B40CC08A_4673_4FCC_AA0B_F8DBEF09BD4A_.wvu.FilterData" localSheetId="11" hidden="1">' ACF '!$A$1:$G$20</definedName>
    <definedName name="Z_B40CC08A_4673_4FCC_AA0B_F8DBEF09BD4A_.wvu.FilterData" localSheetId="10" hidden="1">AGC!$A$1:$G$20</definedName>
    <definedName name="Z_B49F9FF6_04DC_4F0E_9AD1_A3D2651E1B11_.wvu.FilterData" localSheetId="11" hidden="1">' ACF '!$A$1:$G$20</definedName>
    <definedName name="Z_B49F9FF6_04DC_4F0E_9AD1_A3D2651E1B11_.wvu.FilterData" localSheetId="10" hidden="1">AGC!$A$1:$G$20</definedName>
    <definedName name="Z_BA92858D_22FF_4E40_A124_3CC5598BF233_.wvu.FilterData" localSheetId="11" hidden="1">' ACF '!$A$1:$G$20</definedName>
    <definedName name="Z_BA92858D_22FF_4E40_A124_3CC5598BF233_.wvu.FilterData" localSheetId="10" hidden="1">AGC!$A$1:$G$20</definedName>
    <definedName name="Z_BB56D6C0_677C_453B_80DC_1186842FE642_.wvu.FilterData" localSheetId="11" hidden="1">' ACF '!$A$1:$G$20</definedName>
    <definedName name="Z_BB56D6C0_677C_453B_80DC_1186842FE642_.wvu.FilterData" localSheetId="10" hidden="1">AGC!$A$1:$G$20</definedName>
    <definedName name="Z_BBADD0B9_C55B_40A0_8B72_5A97D0DFB3E9_.wvu.FilterData" localSheetId="11" hidden="1">' ACF '!$A$1:$G$20</definedName>
    <definedName name="Z_BBADD0B9_C55B_40A0_8B72_5A97D0DFB3E9_.wvu.FilterData" localSheetId="10" hidden="1">AGC!$A$1:$G$20</definedName>
    <definedName name="Z_BDF6E0F8_8DFC_4DD7_AFDA_000FF978A22B_.wvu.FilterData" localSheetId="11" hidden="1">' ACF '!$A$1:$G$20</definedName>
    <definedName name="Z_BDF6E0F8_8DFC_4DD7_AFDA_000FF978A22B_.wvu.FilterData" localSheetId="10" hidden="1">AGC!$A$1:$G$20</definedName>
    <definedName name="Z_BE2B506D_8B54_49F2_9ABF_C8C47297D213_.wvu.FilterData" localSheetId="11" hidden="1">' ACF '!$A$1:$G$20</definedName>
    <definedName name="Z_BE2B506D_8B54_49F2_9ABF_C8C47297D213_.wvu.FilterData" localSheetId="10" hidden="1">AGC!$A$1:$G$20</definedName>
    <definedName name="Z_BE79C1EA_8039_43F7_92DB_F87DFE3F5075_.wvu.FilterData" localSheetId="11" hidden="1">' ACF '!$A$1:$G$20</definedName>
    <definedName name="Z_BE79C1EA_8039_43F7_92DB_F87DFE3F5075_.wvu.FilterData" localSheetId="10" hidden="1">AGC!$A$1:$G$20</definedName>
    <definedName name="Z_BFCA1B52_0161_4555_AD9E_FE66A36353D4_.wvu.FilterData" localSheetId="11" hidden="1">' ACF '!$A$1:$G$20</definedName>
    <definedName name="Z_BFCA1B52_0161_4555_AD9E_FE66A36353D4_.wvu.FilterData" localSheetId="10" hidden="1">AGC!$A$1:$G$20</definedName>
    <definedName name="Z_C05DA818_228C_4B8E_A891_8167DB40D711_.wvu.FilterData" localSheetId="11" hidden="1">' ACF '!$A$1:$G$20</definedName>
    <definedName name="Z_C05DA818_228C_4B8E_A891_8167DB40D711_.wvu.FilterData" localSheetId="10" hidden="1">AGC!$A$1:$G$20</definedName>
    <definedName name="Z_C0A7585A_F34D_4C8D_86B3_6049C5E360BF_.wvu.FilterData" localSheetId="11" hidden="1">' ACF '!$A$1:$G$20</definedName>
    <definedName name="Z_C0A7585A_F34D_4C8D_86B3_6049C5E360BF_.wvu.FilterData" localSheetId="10" hidden="1">AGC!$A$1:$G$20</definedName>
    <definedName name="Z_C20A5BAA_2CF5_4C4D_A6D2_406A8D0B62AE_.wvu.FilterData" localSheetId="11" hidden="1">' ACF '!$A$1:$G$20</definedName>
    <definedName name="Z_C20A5BAA_2CF5_4C4D_A6D2_406A8D0B62AE_.wvu.FilterData" localSheetId="10" hidden="1">AGC!$A$1:$G$20</definedName>
    <definedName name="Z_C4893697_6BF8_4179_9F33_999C5ECBA998_.wvu.FilterData" localSheetId="11" hidden="1">' ACF '!$A$1:$G$20</definedName>
    <definedName name="Z_C4893697_6BF8_4179_9F33_999C5ECBA998_.wvu.FilterData" localSheetId="10" hidden="1">AGC!$A$1:$G$20</definedName>
    <definedName name="Z_C4921F0B_9AD8_44ED_9C2A_CD39DCFA6576_.wvu.FilterData" localSheetId="11" hidden="1">' ACF '!$A$1:$G$20</definedName>
    <definedName name="Z_C4921F0B_9AD8_44ED_9C2A_CD39DCFA6576_.wvu.FilterData" localSheetId="10" hidden="1">AGC!$A$1:$G$20</definedName>
    <definedName name="Z_C4A914F4_2735_4B23_A846_115AE7EF6CF4_.wvu.FilterData" localSheetId="11" hidden="1">' ACF '!$A$1:$G$20</definedName>
    <definedName name="Z_C4A914F4_2735_4B23_A846_115AE7EF6CF4_.wvu.FilterData" localSheetId="10" hidden="1">AGC!$A$1:$G$20</definedName>
    <definedName name="Z_C4BF6B5C_5EC8_4C74_91BA_E4C85835EDE7_.wvu.FilterData" localSheetId="11" hidden="1">' ACF '!$A$1:$G$20</definedName>
    <definedName name="Z_C4BF6B5C_5EC8_4C74_91BA_E4C85835EDE7_.wvu.FilterData" localSheetId="10" hidden="1">AGC!$A$1:$G$20</definedName>
    <definedName name="Z_C5F5EDA7_F01A_4E5E_B0C2_B2CC71B407C8_.wvu.FilterData" localSheetId="11" hidden="1">' ACF '!$A$1:$G$20</definedName>
    <definedName name="Z_C5F5EDA7_F01A_4E5E_B0C2_B2CC71B407C8_.wvu.FilterData" localSheetId="10" hidden="1">AGC!$A$1:$G$20</definedName>
    <definedName name="Z_C674421C_FB3F_4A0C_97E1_0C3C0F0DC6D8_.wvu.Cols" localSheetId="11" hidden="1">' ACF '!#REF!,' ACF '!#REF!,' ACF '!#REF!</definedName>
    <definedName name="Z_C674421C_FB3F_4A0C_97E1_0C3C0F0DC6D8_.wvu.Cols" localSheetId="10" hidden="1">AGC!#REF!,AGC!#REF!,AGC!#REF!</definedName>
    <definedName name="Z_C674421C_FB3F_4A0C_97E1_0C3C0F0DC6D8_.wvu.FilterData" localSheetId="11" hidden="1">' ACF '!$A$1:$G$20</definedName>
    <definedName name="Z_C674421C_FB3F_4A0C_97E1_0C3C0F0DC6D8_.wvu.FilterData" localSheetId="10" hidden="1">AGC!$A$1:$G$20</definedName>
    <definedName name="Z_C7CA43F3_68E5_4CBF_A432_F086D280C7D4_.wvu.FilterData" localSheetId="11" hidden="1">' ACF '!$A$1:$G$20</definedName>
    <definedName name="Z_C7CA43F3_68E5_4CBF_A432_F086D280C7D4_.wvu.FilterData" localSheetId="10" hidden="1">AGC!$A$1:$G$20</definedName>
    <definedName name="Z_C7CE4B55_53B7_4C9F_8A70_D80AB39D150A_.wvu.FilterData" localSheetId="11" hidden="1">' ACF '!$A$1:$G$20</definedName>
    <definedName name="Z_C7CE4B55_53B7_4C9F_8A70_D80AB39D150A_.wvu.FilterData" localSheetId="10" hidden="1">AGC!$A$1:$G$20</definedName>
    <definedName name="Z_C908667B_14DB_49A9_A625_7E8C60A186C6_.wvu.Cols" localSheetId="11" hidden="1">' ACF '!$F:$G,' ACF '!#REF!,' ACF '!#REF!</definedName>
    <definedName name="Z_C908667B_14DB_49A9_A625_7E8C60A186C6_.wvu.Cols" localSheetId="10" hidden="1">AGC!$F:$G,AGC!#REF!,AGC!#REF!</definedName>
    <definedName name="Z_C908667B_14DB_49A9_A625_7E8C60A186C6_.wvu.FilterData" localSheetId="11" hidden="1">' ACF '!$A$1:$G$20</definedName>
    <definedName name="Z_C908667B_14DB_49A9_A625_7E8C60A186C6_.wvu.FilterData" localSheetId="10" hidden="1">AGC!$A$1:$G$20</definedName>
    <definedName name="Z_CBECC994_92DF_4BA2_9871_770F27EE1EEA_.wvu.FilterData" localSheetId="11" hidden="1">' ACF '!$A$1:$G$20</definedName>
    <definedName name="Z_CBECC994_92DF_4BA2_9871_770F27EE1EEA_.wvu.FilterData" localSheetId="10" hidden="1">AGC!$A$1:$G$20</definedName>
    <definedName name="Z_CDE01869_45EC_4834_A0D5_9D149D06DA36_.wvu.FilterData" localSheetId="11" hidden="1">' ACF '!$A$1:$G$20</definedName>
    <definedName name="Z_CDE01869_45EC_4834_A0D5_9D149D06DA36_.wvu.FilterData" localSheetId="10" hidden="1">AGC!$A$1:$G$20</definedName>
    <definedName name="Z_CF073B6F_2D33_4A6E_B561_FE6EC12B970F_.wvu.FilterData" localSheetId="11" hidden="1">' ACF '!$A$1:$G$20</definedName>
    <definedName name="Z_CF073B6F_2D33_4A6E_B561_FE6EC12B970F_.wvu.FilterData" localSheetId="10" hidden="1">AGC!$A$1:$G$20</definedName>
    <definedName name="Z_D126C671_38B8_4BEF_8892_74276D01B37B_.wvu.FilterData" localSheetId="11" hidden="1">' ACF '!$A$1:$G$20</definedName>
    <definedName name="Z_D126C671_38B8_4BEF_8892_74276D01B37B_.wvu.FilterData" localSheetId="10" hidden="1">AGC!$A$1:$G$20</definedName>
    <definedName name="Z_D1C4DFBE_D9BD_4F45_B914_0DE6AA92B7AA_.wvu.FilterData" localSheetId="11" hidden="1">' ACF '!$A$1:$G$20</definedName>
    <definedName name="Z_D1C4DFBE_D9BD_4F45_B914_0DE6AA92B7AA_.wvu.FilterData" localSheetId="10" hidden="1">AGC!$A$1:$G$20</definedName>
    <definedName name="Z_D43D6B82_983A_4E51_87F3_2C281FA5B074_.wvu.FilterData" localSheetId="11" hidden="1">' ACF '!$A$1:$G$20</definedName>
    <definedName name="Z_D43D6B82_983A_4E51_87F3_2C281FA5B074_.wvu.FilterData" localSheetId="10" hidden="1">AGC!$A$1:$G$20</definedName>
    <definedName name="Z_D4809CE2_423D_451A_A78D_E42F2574F733_.wvu.FilterData" localSheetId="11" hidden="1">' ACF '!$A$1:$G$20</definedName>
    <definedName name="Z_D4809CE2_423D_451A_A78D_E42F2574F733_.wvu.FilterData" localSheetId="10" hidden="1">AGC!$A$1:$G$20</definedName>
    <definedName name="Z_D5479D45_E59C_4C77_8AAE_E915CEBF8D21_.wvu.FilterData" localSheetId="11" hidden="1">' ACF '!$A$1:$G$20</definedName>
    <definedName name="Z_D5479D45_E59C_4C77_8AAE_E915CEBF8D21_.wvu.FilterData" localSheetId="10" hidden="1">AGC!$A$1:$G$20</definedName>
    <definedName name="Z_DCD33BE9_DD6B_4924_B0D5_43720106F105_.wvu.FilterData" localSheetId="11" hidden="1">' ACF '!$A$1:$G$20</definedName>
    <definedName name="Z_DCD33BE9_DD6B_4924_B0D5_43720106F105_.wvu.FilterData" localSheetId="10" hidden="1">AGC!$A$1:$G$20</definedName>
    <definedName name="Z_DDCDD1CC_0F2B_40DC_9680_6A686035013C_.wvu.FilterData" localSheetId="11" hidden="1">' ACF '!$A$1:$G$20</definedName>
    <definedName name="Z_DDCDD1CC_0F2B_40DC_9680_6A686035013C_.wvu.FilterData" localSheetId="10" hidden="1">AGC!$A$1:$G$20</definedName>
    <definedName name="Z_E06FFD83_9582_430F_9EBD_B7BCAC6A3F96_.wvu.FilterData" localSheetId="11" hidden="1">' ACF '!$A$1:$G$20</definedName>
    <definedName name="Z_E06FFD83_9582_430F_9EBD_B7BCAC6A3F96_.wvu.FilterData" localSheetId="10" hidden="1">AGC!$A$1:$G$20</definedName>
    <definedName name="Z_E174CE40_D182_4C54_977D_D2F0EEB39A32_.wvu.FilterData" localSheetId="11" hidden="1">' ACF '!$A$1:$G$20</definedName>
    <definedName name="Z_E174CE40_D182_4C54_977D_D2F0EEB39A32_.wvu.FilterData" localSheetId="10" hidden="1">AGC!$A$1:$G$20</definedName>
    <definedName name="Z_E1D15372_F66B_4008_B952_73A1D38FE6FE_.wvu.Cols" localSheetId="11" hidden="1">' ACF '!#REF!,' ACF '!#REF!,' ACF '!#REF!</definedName>
    <definedName name="Z_E1D15372_F66B_4008_B952_73A1D38FE6FE_.wvu.Cols" localSheetId="10" hidden="1">AGC!#REF!,AGC!#REF!,AGC!#REF!</definedName>
    <definedName name="Z_E1D15372_F66B_4008_B952_73A1D38FE6FE_.wvu.FilterData" localSheetId="11" hidden="1">' ACF '!$A$1:$G$20</definedName>
    <definedName name="Z_E1D15372_F66B_4008_B952_73A1D38FE6FE_.wvu.FilterData" localSheetId="10" hidden="1">AGC!$A$1:$G$20</definedName>
    <definedName name="Z_E1D35A98_906F_4741_9787_988AA2C13966_.wvu.FilterData" localSheetId="11" hidden="1">' ACF '!$A$1:$G$20</definedName>
    <definedName name="Z_E1D35A98_906F_4741_9787_988AA2C13966_.wvu.FilterData" localSheetId="10" hidden="1">AGC!$A$1:$G$20</definedName>
    <definedName name="Z_E4646272_CCEF_490E_B1D4_AFA5B50B02FC_.wvu.FilterData" localSheetId="11" hidden="1">' ACF '!$A$1:$G$20</definedName>
    <definedName name="Z_E4646272_CCEF_490E_B1D4_AFA5B50B02FC_.wvu.FilterData" localSheetId="10" hidden="1">AGC!$A$1:$G$20</definedName>
    <definedName name="Z_E5E0A034_A309_41C2_980F_954B79911630_.wvu.FilterData" localSheetId="11" hidden="1">' ACF '!$A$1:$G$20</definedName>
    <definedName name="Z_E5E0A034_A309_41C2_980F_954B79911630_.wvu.FilterData" localSheetId="10" hidden="1">AGC!$A$1:$G$20</definedName>
    <definedName name="Z_E6DA1098_4266_43CC_AC9F_D4345DBDEEAF_.wvu.Cols" localSheetId="11" hidden="1">' ACF '!#REF!,' ACF '!#REF!,' ACF '!#REF!</definedName>
    <definedName name="Z_E6DA1098_4266_43CC_AC9F_D4345DBDEEAF_.wvu.Cols" localSheetId="10" hidden="1">AGC!#REF!,AGC!#REF!,AGC!#REF!</definedName>
    <definedName name="Z_E6DA1098_4266_43CC_AC9F_D4345DBDEEAF_.wvu.FilterData" localSheetId="11" hidden="1">' ACF '!$A$1:$G$20</definedName>
    <definedName name="Z_E6DA1098_4266_43CC_AC9F_D4345DBDEEAF_.wvu.FilterData" localSheetId="10" hidden="1">AGC!$A$1:$G$20</definedName>
    <definedName name="Z_E730F0FB_C58D_4BE2_BA40_18463774C902_.wvu.FilterData" localSheetId="11" hidden="1">' ACF '!$A$1:$G$20</definedName>
    <definedName name="Z_E730F0FB_C58D_4BE2_BA40_18463774C902_.wvu.FilterData" localSheetId="10" hidden="1">AGC!$A$1:$G$20</definedName>
    <definedName name="Z_E7636A5F_E811_4CC5_AE3B_E099B7BFA703_.wvu.FilterData" localSheetId="11" hidden="1">' ACF '!$A$1:$G$20</definedName>
    <definedName name="Z_E7636A5F_E811_4CC5_AE3B_E099B7BFA703_.wvu.FilterData" localSheetId="10" hidden="1">AGC!$A$1:$G$20</definedName>
    <definedName name="Z_E7F0AEA8_ACF8_4A17_BA7A_FA5C90C9444A_.wvu.FilterData" localSheetId="11" hidden="1">' ACF '!$A$1:$G$20</definedName>
    <definedName name="Z_E7F0AEA8_ACF8_4A17_BA7A_FA5C90C9444A_.wvu.FilterData" localSheetId="10" hidden="1">AGC!$A$1:$G$20</definedName>
    <definedName name="Z_ECBB8A20_2679_4228_BC5C_60F8F7F48E21_.wvu.FilterData" localSheetId="11" hidden="1">' ACF '!$A$1:$G$20</definedName>
    <definedName name="Z_ECBB8A20_2679_4228_BC5C_60F8F7F48E21_.wvu.FilterData" localSheetId="10" hidden="1">AGC!$A$1:$G$20</definedName>
    <definedName name="Z_F1AA2C82_4307_48A5_BBBE_9B486B9A3EF3_.wvu.FilterData" localSheetId="11" hidden="1">' ACF '!$A$1:$G$20</definedName>
    <definedName name="Z_F1AA2C82_4307_48A5_BBBE_9B486B9A3EF3_.wvu.FilterData" localSheetId="10" hidden="1">AGC!$A$1:$G$20</definedName>
    <definedName name="Z_F3D336CE_4EAC_492F_AAFF_BF6561FA5CCB_.wvu.FilterData" localSheetId="11" hidden="1">' ACF '!$A$1:$G$20</definedName>
    <definedName name="Z_F3D336CE_4EAC_492F_AAFF_BF6561FA5CCB_.wvu.FilterData" localSheetId="10" hidden="1">AGC!$A$1:$G$20</definedName>
    <definedName name="Z_F5533847_9C5E_430F_B70F_D36E487AC945_.wvu.FilterData" localSheetId="11" hidden="1">' ACF '!$A$1:$G$20</definedName>
    <definedName name="Z_F5533847_9C5E_430F_B70F_D36E487AC945_.wvu.FilterData" localSheetId="10" hidden="1">AGC!$A$1:$G$20</definedName>
    <definedName name="Z_F718430B_7092_469F_A55E_90952AE3BE09_.wvu.FilterData" localSheetId="11" hidden="1">' ACF '!$A$1:$G$20</definedName>
    <definedName name="Z_F718430B_7092_469F_A55E_90952AE3BE09_.wvu.FilterData" localSheetId="10" hidden="1">AGC!$A$1:$G$20</definedName>
    <definedName name="Z_F82A73C5_3907_42D1_8692_78AF487B6436_.wvu.FilterData" localSheetId="11" hidden="1">' ACF '!$A$1:$G$20</definedName>
    <definedName name="Z_F82A73C5_3907_42D1_8692_78AF487B6436_.wvu.FilterData" localSheetId="10" hidden="1">AGC!$A$1:$G$20</definedName>
    <definedName name="Z_F91425E3_1F09_44D4_883A_D34CA43379FC_.wvu.Cols" localSheetId="11" hidden="1">' ACF '!#REF!,' ACF '!#REF!,' ACF '!#REF!</definedName>
    <definedName name="Z_F91425E3_1F09_44D4_883A_D34CA43379FC_.wvu.Cols" localSheetId="10" hidden="1">AGC!#REF!,AGC!#REF!,AGC!#REF!</definedName>
    <definedName name="Z_F91425E3_1F09_44D4_883A_D34CA43379FC_.wvu.FilterData" localSheetId="11" hidden="1">' ACF '!$A$1:$G$20</definedName>
    <definedName name="Z_F91425E3_1F09_44D4_883A_D34CA43379FC_.wvu.FilterData" localSheetId="10" hidden="1">AGC!$A$1:$G$20</definedName>
    <definedName name="Z_FC2D0DCB_C80B_4E5B_91B1_D9F71C0E28AB_.wvu.FilterData" localSheetId="11" hidden="1">' ACF '!$A$1:$G$20</definedName>
    <definedName name="Z_FC2D0DCB_C80B_4E5B_91B1_D9F71C0E28AB_.wvu.FilterData" localSheetId="10" hidden="1">AGC!$A$1:$G$20</definedName>
    <definedName name="Z_FDE3F8B9_8498_4FF9_9DD2_F4690681B025_.wvu.FilterData" localSheetId="11" hidden="1">' ACF '!$A$1:$G$20</definedName>
    <definedName name="Z_FDE3F8B9_8498_4FF9_9DD2_F4690681B025_.wvu.FilterData" localSheetId="10" hidden="1">AGC!$A$1:$G$20</definedName>
    <definedName name="Z_FEDD4DD9_FFE9_42B4_AC98_B12F159933D7_.wvu.FilterData" localSheetId="11" hidden="1">' ACF '!$A$1:$G$20</definedName>
    <definedName name="Z_FEDD4DD9_FFE9_42B4_AC98_B12F159933D7_.wvu.FilterData" localSheetId="10" hidden="1">AGC!$A$1:$G$20</definedName>
    <definedName name="_xlnm.Print_Area" localSheetId="1">'1 - Identification AGC'!$A$1:$H$78</definedName>
    <definedName name="_xlnm.Print_Area" localSheetId="2">'1bis - Identification ACF'!$A$1:$H$78</definedName>
    <definedName name="_xlnm.Print_Area" localSheetId="3">'2 - Organigramme AGC ACF'!$A$1:$R$91</definedName>
    <definedName name="_xlnm.Print_Area" localSheetId="4">'3 - Données Financières struc'!$A$1:$G$59</definedName>
    <definedName name="_xlnm.Print_Area" localSheetId="5">'4 - Données Financières AGC PIL'!$A$1:$G$46</definedName>
    <definedName name="_xlnm.Print_Area" localSheetId="6">'5 - Données Financières ACF'!$A$1:$G$62</definedName>
    <definedName name="_xlnm.Print_Area" localSheetId="7">'6 - Attestation Caf'!$A$1:$I$62</definedName>
    <definedName name="_xlnm.Print_Area" localSheetId="8">'7- Report SIAS'!$A$1:$F$52</definedName>
    <definedName name="_xlnm.Print_Area" localSheetId="9">'8 - Table des comptes '!$A$1:$C$75</definedName>
    <definedName name="_xlnm.Print_Area" localSheetId="0">'Lisez moi'!$A$1:$J$69</definedName>
  </definedNames>
  <calcPr calcId="145621"/>
</workbook>
</file>

<file path=xl/calcChain.xml><?xml version="1.0" encoding="utf-8"?>
<calcChain xmlns="http://schemas.openxmlformats.org/spreadsheetml/2006/main">
  <c r="E26" i="9" l="1"/>
  <c r="E22" i="9"/>
  <c r="K40" i="12" l="1"/>
  <c r="L40" i="12"/>
  <c r="N40" i="12"/>
  <c r="K41" i="12"/>
  <c r="L41" i="12"/>
  <c r="N41" i="12"/>
  <c r="K42" i="12"/>
  <c r="L42" i="12"/>
  <c r="N42" i="12"/>
  <c r="K43" i="12"/>
  <c r="L43" i="12"/>
  <c r="N43" i="12"/>
  <c r="K44" i="12"/>
  <c r="L44" i="12"/>
  <c r="N44" i="12"/>
  <c r="K38" i="12"/>
  <c r="L38" i="12"/>
  <c r="N38" i="12"/>
  <c r="K39" i="12"/>
  <c r="L39" i="12"/>
  <c r="N39" i="12"/>
  <c r="K45" i="12"/>
  <c r="L45" i="12"/>
  <c r="N45" i="12"/>
  <c r="K46" i="12"/>
  <c r="L46" i="12"/>
  <c r="N46" i="12"/>
  <c r="K47" i="12"/>
  <c r="L47" i="12"/>
  <c r="N47" i="12"/>
  <c r="K48" i="12"/>
  <c r="L48" i="12"/>
  <c r="N48" i="12"/>
  <c r="K49" i="12"/>
  <c r="L49" i="12"/>
  <c r="N49" i="12"/>
  <c r="K50" i="12"/>
  <c r="L50" i="12"/>
  <c r="N50" i="12"/>
  <c r="K51" i="12"/>
  <c r="L51" i="12"/>
  <c r="N51" i="12"/>
  <c r="K52" i="12"/>
  <c r="L52" i="12"/>
  <c r="N52" i="12"/>
  <c r="K53" i="12"/>
  <c r="L53" i="12"/>
  <c r="N53" i="12"/>
  <c r="K54" i="12"/>
  <c r="L54" i="12"/>
  <c r="N54" i="12"/>
  <c r="K55" i="12"/>
  <c r="L55" i="12"/>
  <c r="N55" i="12"/>
  <c r="K56" i="12"/>
  <c r="L56" i="12"/>
  <c r="N56" i="12"/>
  <c r="K57" i="12"/>
  <c r="L57" i="12"/>
  <c r="N57" i="12"/>
  <c r="K58" i="12"/>
  <c r="L58" i="12"/>
  <c r="N58" i="12"/>
  <c r="G31" i="18" l="1"/>
  <c r="D31" i="18"/>
  <c r="E31" i="18"/>
  <c r="C31" i="18"/>
  <c r="G28" i="18"/>
  <c r="G15" i="15" l="1"/>
  <c r="G11" i="15"/>
  <c r="G24" i="16"/>
  <c r="G22" i="15"/>
  <c r="C22" i="15"/>
  <c r="C15" i="15"/>
  <c r="C14" i="15"/>
  <c r="G17" i="16"/>
  <c r="G13" i="16"/>
  <c r="D15" i="18" l="1"/>
  <c r="E15" i="18"/>
  <c r="F15" i="18"/>
  <c r="C15" i="18"/>
  <c r="C45" i="15" l="1"/>
  <c r="C42" i="15"/>
  <c r="C39" i="15"/>
  <c r="G49" i="15"/>
  <c r="G47" i="16"/>
  <c r="G38" i="15"/>
  <c r="E44" i="18"/>
  <c r="D44" i="18"/>
  <c r="C44" i="18"/>
  <c r="F27" i="18"/>
  <c r="G58" i="16"/>
  <c r="B76" i="20"/>
  <c r="B75" i="20"/>
  <c r="B74" i="20"/>
  <c r="B73" i="20"/>
  <c r="B72" i="20"/>
  <c r="L26" i="12" l="1"/>
  <c r="F43" i="9" l="1"/>
  <c r="F44" i="9" s="1"/>
  <c r="G43" i="18"/>
  <c r="E43" i="9" l="1"/>
  <c r="L74" i="12" l="1"/>
  <c r="L75" i="12"/>
  <c r="L73" i="12"/>
  <c r="K74" i="12"/>
  <c r="K75" i="12"/>
  <c r="K73" i="12"/>
  <c r="H24" i="16" l="1"/>
  <c r="F10" i="9"/>
  <c r="L59" i="12"/>
  <c r="L60" i="12"/>
  <c r="L61" i="12"/>
  <c r="L62" i="12"/>
  <c r="L63" i="12"/>
  <c r="L64" i="12"/>
  <c r="L65" i="12"/>
  <c r="L37" i="12"/>
  <c r="L31" i="12"/>
  <c r="L32" i="12"/>
  <c r="L33" i="12"/>
  <c r="L30" i="12"/>
  <c r="L25" i="12"/>
  <c r="L20" i="12"/>
  <c r="L21" i="12"/>
  <c r="L22" i="12"/>
  <c r="L23" i="12"/>
  <c r="L19" i="12"/>
  <c r="L16" i="12"/>
  <c r="L17" i="12"/>
  <c r="L15" i="12"/>
  <c r="N74" i="12" l="1"/>
  <c r="N75" i="12"/>
  <c r="N73" i="12"/>
  <c r="N59" i="12"/>
  <c r="N60" i="12"/>
  <c r="N61" i="12"/>
  <c r="N62" i="12"/>
  <c r="N63" i="12"/>
  <c r="N64" i="12"/>
  <c r="N65" i="12"/>
  <c r="N37" i="12"/>
  <c r="N31" i="12"/>
  <c r="N32" i="12"/>
  <c r="N33" i="12"/>
  <c r="N30" i="12"/>
  <c r="N72" i="12" l="1"/>
  <c r="N29" i="12"/>
  <c r="N36" i="12"/>
  <c r="K59" i="12"/>
  <c r="K60" i="12"/>
  <c r="K61" i="12"/>
  <c r="K62" i="12"/>
  <c r="K63" i="12"/>
  <c r="K64" i="12"/>
  <c r="K65" i="12"/>
  <c r="K37" i="12"/>
  <c r="K31" i="12"/>
  <c r="K32" i="12"/>
  <c r="K33" i="12"/>
  <c r="K30" i="12"/>
  <c r="K26" i="12"/>
  <c r="K20" i="12"/>
  <c r="K21" i="12"/>
  <c r="K22" i="12"/>
  <c r="K23" i="12"/>
  <c r="K25" i="12"/>
  <c r="K19" i="12"/>
  <c r="K17" i="12"/>
  <c r="K16" i="12"/>
  <c r="K15" i="12"/>
  <c r="N26" i="12"/>
  <c r="N25" i="12"/>
  <c r="N20" i="12"/>
  <c r="N21" i="12"/>
  <c r="N22" i="12"/>
  <c r="N23" i="12"/>
  <c r="N19" i="12"/>
  <c r="N16" i="12"/>
  <c r="N17" i="12"/>
  <c r="N15" i="12"/>
  <c r="N18" i="12" l="1"/>
  <c r="R18" i="12" s="1"/>
  <c r="N14" i="12"/>
  <c r="R14" i="12" s="1"/>
  <c r="G26" i="18"/>
  <c r="G14" i="18"/>
  <c r="G17" i="18"/>
  <c r="G18" i="18"/>
  <c r="G19" i="18"/>
  <c r="G20" i="18"/>
  <c r="G21" i="18"/>
  <c r="G22" i="18"/>
  <c r="G23" i="18"/>
  <c r="G24" i="18"/>
  <c r="G25" i="18"/>
  <c r="G29" i="18"/>
  <c r="E23" i="9" s="1"/>
  <c r="G16" i="18"/>
  <c r="G13" i="18"/>
  <c r="K24" i="12" l="1"/>
  <c r="E28" i="2"/>
  <c r="E20" i="2"/>
  <c r="E34" i="2"/>
  <c r="E30" i="2"/>
  <c r="E26" i="2"/>
  <c r="E24" i="2"/>
  <c r="E22" i="2"/>
  <c r="E39" i="2"/>
  <c r="E37" i="2"/>
  <c r="L34" i="12" l="1"/>
  <c r="L24" i="12"/>
  <c r="K34" i="12" l="1"/>
  <c r="L66" i="12" l="1"/>
  <c r="K66" i="12"/>
  <c r="E20" i="9"/>
  <c r="L18" i="12" l="1"/>
  <c r="K18" i="12"/>
  <c r="L14" i="12"/>
  <c r="K14" i="12"/>
  <c r="E32" i="2"/>
  <c r="L27" i="12" l="1"/>
  <c r="K27" i="12"/>
  <c r="F38" i="9"/>
  <c r="G21" i="15" l="1"/>
  <c r="G23" i="15" s="1"/>
  <c r="L76" i="12" l="1"/>
  <c r="L78" i="12" s="1"/>
  <c r="K76" i="12"/>
  <c r="K78" i="12" s="1"/>
  <c r="B73" i="5"/>
  <c r="F40" i="9" l="1"/>
  <c r="F37" i="9"/>
  <c r="F36" i="9"/>
  <c r="F34" i="9"/>
  <c r="F25" i="9"/>
  <c r="E51" i="9" s="1"/>
  <c r="F21" i="9"/>
  <c r="F8" i="9"/>
  <c r="F5" i="9"/>
  <c r="G23" i="16"/>
  <c r="G25" i="16" s="1"/>
  <c r="D41" i="9"/>
  <c r="D38" i="9"/>
  <c r="D37" i="9"/>
  <c r="D36" i="9"/>
  <c r="D5" i="9"/>
  <c r="E44" i="9"/>
  <c r="E41" i="18"/>
  <c r="D41" i="18"/>
  <c r="C41" i="18"/>
  <c r="G40" i="18"/>
  <c r="E39" i="18"/>
  <c r="D39" i="18"/>
  <c r="C39" i="18"/>
  <c r="G38" i="18"/>
  <c r="E33" i="9" s="1"/>
  <c r="G37" i="18"/>
  <c r="E32" i="9" s="1"/>
  <c r="G36" i="18"/>
  <c r="E31" i="9" s="1"/>
  <c r="G35" i="18"/>
  <c r="E30" i="9" s="1"/>
  <c r="G34" i="18"/>
  <c r="E29" i="9" s="1"/>
  <c r="G33" i="18"/>
  <c r="E28" i="9" s="1"/>
  <c r="G32" i="18"/>
  <c r="E27" i="9" s="1"/>
  <c r="G30" i="18"/>
  <c r="E24" i="9" s="1"/>
  <c r="E27" i="18"/>
  <c r="D27" i="18"/>
  <c r="C27" i="18"/>
  <c r="E19" i="9"/>
  <c r="E18" i="9"/>
  <c r="E17" i="9"/>
  <c r="E16" i="9"/>
  <c r="E15" i="9"/>
  <c r="E14" i="9"/>
  <c r="E13" i="9"/>
  <c r="E12" i="9"/>
  <c r="E11" i="9"/>
  <c r="E9" i="9"/>
  <c r="E7" i="9"/>
  <c r="E6" i="9"/>
  <c r="C23" i="16"/>
  <c r="C25" i="16" s="1"/>
  <c r="B72" i="5"/>
  <c r="B74" i="5"/>
  <c r="B75" i="5"/>
  <c r="B76" i="5"/>
  <c r="C21" i="15"/>
  <c r="C23" i="15" s="1"/>
  <c r="D44" i="9" l="1"/>
  <c r="G44" i="18"/>
  <c r="G41" i="18"/>
  <c r="E39" i="9" s="1"/>
  <c r="E40" i="9" s="1"/>
  <c r="D40" i="9" s="1"/>
  <c r="G39" i="18"/>
  <c r="D26" i="9"/>
  <c r="G27" i="18"/>
  <c r="F35" i="9"/>
  <c r="F26" i="9"/>
  <c r="E21" i="9"/>
  <c r="D21" i="9" s="1"/>
  <c r="E35" i="9"/>
  <c r="D35" i="9" s="1"/>
  <c r="F42" i="9" l="1"/>
  <c r="F45" i="9" s="1"/>
  <c r="N24" i="12" l="1"/>
  <c r="N78" i="12" l="1"/>
  <c r="R24" i="12"/>
  <c r="C42" i="18"/>
  <c r="C45" i="18" s="1"/>
  <c r="E42" i="18"/>
  <c r="E45" i="18" s="1"/>
  <c r="D42" i="18"/>
  <c r="D45" i="18" s="1"/>
  <c r="F42" i="18"/>
  <c r="F45" i="18" s="1"/>
  <c r="G15" i="18"/>
  <c r="E8" i="9" s="1"/>
  <c r="D8" i="9" l="1"/>
  <c r="E42" i="9"/>
  <c r="G42" i="18"/>
  <c r="G45" i="18" s="1"/>
  <c r="D42" i="9" l="1"/>
  <c r="E45" i="9"/>
  <c r="D45" i="9" l="1"/>
  <c r="E50" i="9"/>
</calcChain>
</file>

<file path=xl/comments1.xml><?xml version="1.0" encoding="utf-8"?>
<comments xmlns="http://schemas.openxmlformats.org/spreadsheetml/2006/main">
  <authors>
    <author>Auteur</author>
  </authors>
  <commentList>
    <comment ref="A7" authorId="0">
      <text>
        <r>
          <rPr>
            <sz val="10"/>
            <color indexed="81"/>
            <rFont val="Arial"/>
            <family val="2"/>
          </rPr>
          <t xml:space="preserve">Absence de liaison excel entre l'organigramme et les autres onglets. </t>
        </r>
      </text>
    </comment>
    <comment ref="N14" authorId="0">
      <text>
        <r>
          <rPr>
            <sz val="10"/>
            <color indexed="81"/>
            <rFont val="Arial"/>
            <family val="2"/>
          </rPr>
          <t xml:space="preserve">
Contrôle du volume d'ETP total pour chaque fonction : si dépassement par rapport à la réglementation, une proratisation est à effectuer par le partenaire et à inscrire dans onglet 4 pour AGC.
</t>
        </r>
        <r>
          <rPr>
            <b/>
            <u/>
            <sz val="10"/>
            <color indexed="81"/>
            <rFont val="Arial"/>
            <family val="2"/>
          </rPr>
          <t>RAPPEL</t>
        </r>
        <r>
          <rPr>
            <sz val="10"/>
            <color indexed="81"/>
            <rFont val="Arial"/>
            <family val="2"/>
          </rPr>
          <t xml:space="preserve"> :</t>
        </r>
        <r>
          <rPr>
            <b/>
            <sz val="10"/>
            <color indexed="81"/>
            <rFont val="Arial"/>
            <family val="2"/>
          </rPr>
          <t xml:space="preserve"> nbre MAXI  ETP Direction : 2 ETP</t>
        </r>
        <r>
          <rPr>
            <sz val="13"/>
            <color indexed="81"/>
            <rFont val="Tahoma"/>
            <family val="2"/>
          </rPr>
          <t xml:space="preserve">
</t>
        </r>
      </text>
    </comment>
    <comment ref="N18" authorId="0">
      <text>
        <r>
          <rPr>
            <sz val="10"/>
            <color indexed="81"/>
            <rFont val="Arial"/>
            <family val="2"/>
          </rPr>
          <t xml:space="preserve">
Contrôle du volume d'ETP total pour chaque fonction : si dépassement par rapport à la réglementation, une proratisation est à effectuer par le partenaire et à inscrire dans onglet 4 pour AGC.
</t>
        </r>
        <r>
          <rPr>
            <b/>
            <u/>
            <sz val="10"/>
            <color indexed="81"/>
            <rFont val="Arial"/>
            <family val="2"/>
          </rPr>
          <t>RAPPEL</t>
        </r>
        <r>
          <rPr>
            <sz val="10"/>
            <color indexed="81"/>
            <rFont val="Arial"/>
            <family val="2"/>
          </rPr>
          <t xml:space="preserve"> :</t>
        </r>
        <r>
          <rPr>
            <b/>
            <sz val="10"/>
            <color indexed="81"/>
            <rFont val="Arial"/>
            <family val="2"/>
          </rPr>
          <t xml:space="preserve"> nbre MAXI  ETP  Accueil : 3 ETP</t>
        </r>
        <r>
          <rPr>
            <sz val="8"/>
            <color indexed="81"/>
            <rFont val="Tahoma"/>
            <family val="2"/>
          </rPr>
          <t xml:space="preserve">
</t>
        </r>
      </text>
    </comment>
    <comment ref="N24" authorId="0">
      <text>
        <r>
          <rPr>
            <sz val="10"/>
            <color indexed="81"/>
            <rFont val="Arial"/>
            <family val="2"/>
          </rPr>
          <t xml:space="preserve">
Contrôle du volume d'ETP total pour chaque fonction : si dépassement par rapport à la réglementation, une proratisation est à effectuer par le partenaire et à inscrire dans onglet 4 pour AGC.
</t>
        </r>
        <r>
          <rPr>
            <b/>
            <u/>
            <sz val="10"/>
            <color indexed="81"/>
            <rFont val="Arial"/>
            <family val="2"/>
          </rPr>
          <t xml:space="preserve">RAPPEL </t>
        </r>
        <r>
          <rPr>
            <b/>
            <sz val="10"/>
            <color indexed="81"/>
            <rFont val="Arial"/>
            <family val="2"/>
          </rPr>
          <t>:  nbre MAXI  ETP Comptabilité-gestion : 0,5 ETP</t>
        </r>
      </text>
    </comment>
    <comment ref="N69" authorId="0">
      <text>
        <r>
          <rPr>
            <sz val="9"/>
            <color indexed="81"/>
            <rFont val="Arial"/>
            <family val="2"/>
          </rPr>
          <t xml:space="preserve">Pondère l'ETP dans la fonction si l'ETP dans structure est inférieur à 1. </t>
        </r>
      </text>
    </comment>
    <comment ref="C73" authorId="0">
      <text>
        <r>
          <rPr>
            <sz val="9"/>
            <color indexed="81"/>
            <rFont val="Arial"/>
            <family val="2"/>
          </rPr>
          <t>Le référent-familles doit nommément être identifié. 
S'il est remplacé en cas d'absence de longue durée, son temps de présence  cumulé à celui de la personne remplaçante, ne peuvent dépasser l' ETP annuel contractualisé.</t>
        </r>
      </text>
    </comment>
  </commentList>
</comments>
</file>

<file path=xl/comments2.xml><?xml version="1.0" encoding="utf-8"?>
<comments xmlns="http://schemas.openxmlformats.org/spreadsheetml/2006/main">
  <authors>
    <author>Auteur</author>
  </authors>
  <commentList>
    <comment ref="C13" authorId="0">
      <text>
        <r>
          <rPr>
            <sz val="9"/>
            <color indexed="81"/>
            <rFont val="Tahoma"/>
            <family val="2"/>
          </rPr>
          <t xml:space="preserve">Dont charges du référent familles détaché et facturé 
(1 ETP maxi)
</t>
        </r>
      </text>
    </comment>
    <comment ref="B22" authorId="0">
      <text>
        <r>
          <rPr>
            <sz val="9"/>
            <color indexed="81"/>
            <rFont val="Tahoma"/>
            <family val="2"/>
          </rPr>
          <t>Doit être mentionné pour un montant similaire au compte 87</t>
        </r>
        <r>
          <rPr>
            <b/>
            <sz val="8"/>
            <color indexed="81"/>
            <rFont val="Tahoma"/>
            <family val="2"/>
          </rPr>
          <t xml:space="preserve">
</t>
        </r>
      </text>
    </comment>
    <comment ref="C34" authorId="0">
      <text>
        <r>
          <rPr>
            <sz val="9"/>
            <color indexed="81"/>
            <rFont val="Arial"/>
            <family val="2"/>
          </rPr>
          <t xml:space="preserve">Compte à utiliser uniquement si le  référent-familles (1 ETP maxi) est un personnel extérieur à la structure (détaché et facturé) </t>
        </r>
        <r>
          <rPr>
            <sz val="13"/>
            <color indexed="81"/>
            <rFont val="Tahoma"/>
            <family val="2"/>
          </rPr>
          <t xml:space="preserve">
</t>
        </r>
      </text>
    </comment>
  </commentList>
</comments>
</file>

<file path=xl/comments3.xml><?xml version="1.0" encoding="utf-8"?>
<comments xmlns="http://schemas.openxmlformats.org/spreadsheetml/2006/main">
  <authors>
    <author>Auteur</author>
  </authors>
  <commentList>
    <comment ref="B44" authorId="0">
      <text>
        <r>
          <rPr>
            <sz val="9"/>
            <color indexed="81"/>
            <rFont val="Tahoma"/>
            <family val="2"/>
          </rPr>
          <t>Doit être mentionné pour un montant similaire au compte 87</t>
        </r>
        <r>
          <rPr>
            <b/>
            <sz val="8"/>
            <color indexed="81"/>
            <rFont val="Tahoma"/>
            <family val="2"/>
          </rPr>
          <t xml:space="preserve">
</t>
        </r>
      </text>
    </comment>
  </commentList>
</comments>
</file>

<file path=xl/sharedStrings.xml><?xml version="1.0" encoding="utf-8"?>
<sst xmlns="http://schemas.openxmlformats.org/spreadsheetml/2006/main" count="887" uniqueCount="481">
  <si>
    <t>Attention ! N'oubliez pas d'enregistrer régulièrement votre saisie !</t>
  </si>
  <si>
    <t>Nom du gestionnaire</t>
  </si>
  <si>
    <t>Nom Prénom du représentant légal</t>
  </si>
  <si>
    <t>Titre du représentant légal</t>
  </si>
  <si>
    <t>Autre titre (le cas échéant)</t>
  </si>
  <si>
    <t>Nom de l'équipement </t>
  </si>
  <si>
    <t>Gestionnaire :</t>
  </si>
  <si>
    <t>Adresse :</t>
  </si>
  <si>
    <t>Commune</t>
  </si>
  <si>
    <t>Tél :</t>
  </si>
  <si>
    <t xml:space="preserve">Fax : </t>
  </si>
  <si>
    <t>E-mail :</t>
  </si>
  <si>
    <t>Nom du correspondant de l'équipement :</t>
  </si>
  <si>
    <t>N° dossier</t>
  </si>
  <si>
    <t>Année</t>
  </si>
  <si>
    <t>Gestionnaire</t>
  </si>
  <si>
    <t>Nature de l'aide</t>
  </si>
  <si>
    <t>Type de pièce</t>
  </si>
  <si>
    <t>Équipement :</t>
  </si>
  <si>
    <t>CHARGES</t>
  </si>
  <si>
    <t>PRODUITS</t>
  </si>
  <si>
    <t>TOTAL CHARGES</t>
  </si>
  <si>
    <t>TOTAL PRODUITS</t>
  </si>
  <si>
    <t>IDENTIFICATION</t>
  </si>
  <si>
    <t>Nom</t>
  </si>
  <si>
    <t>Adresse</t>
  </si>
  <si>
    <t>Code postal</t>
  </si>
  <si>
    <t>Représentant légal</t>
  </si>
  <si>
    <t>Nom du responsable légal</t>
  </si>
  <si>
    <t>Titre</t>
  </si>
  <si>
    <t>Le</t>
  </si>
  <si>
    <t>Equipement</t>
  </si>
  <si>
    <t>Attestation des données transmises à la CAF</t>
  </si>
  <si>
    <t>ou</t>
  </si>
  <si>
    <t xml:space="preserve">Un dossier incomplet allonge le traitement et entraîne donc un retard
 dans le paiement de la prestation de service. </t>
  </si>
  <si>
    <t>Code Postal :</t>
  </si>
  <si>
    <t>Commune :</t>
  </si>
  <si>
    <t>Cette fiche est à éditer et à transmettre à la Caf, une fois signée et datée par le représentant légal de la structure ou son délégataire (si vous n'utilisez pas la signature scannée), par mail ou par courrier. 
Elle permet d'attester de l'exactitude de l'ensemble des informations contenues dans ce document transmis à la Caf.</t>
  </si>
  <si>
    <t>TOTAL</t>
  </si>
  <si>
    <t>PREVISIONNEL</t>
  </si>
  <si>
    <t>Activité</t>
  </si>
  <si>
    <t>Formulaire  national PREV</t>
  </si>
  <si>
    <t>FORMULAIRE  DE  PRESTATION  DE  SERVICE  AGC</t>
  </si>
  <si>
    <t xml:space="preserve">Direction </t>
  </si>
  <si>
    <t xml:space="preserve">Accueil </t>
  </si>
  <si>
    <t>Comptabilité-gestion</t>
  </si>
  <si>
    <t xml:space="preserve">Sous-total </t>
  </si>
  <si>
    <t xml:space="preserve">FORMULAIRE  DE  PRESTATION  DE  SERVICE </t>
  </si>
  <si>
    <t>Intitulé de l'emploi</t>
  </si>
  <si>
    <t>Date
 d'entrée (E) ou  de 
sortie (S)</t>
  </si>
  <si>
    <t>Qualification  Diplômes et date d'obtention</t>
  </si>
  <si>
    <t>Frais de personnel 
(cpte 64)</t>
  </si>
  <si>
    <t>Impôts &amp; Taxes
(cpte 63A)</t>
  </si>
  <si>
    <t>PILOTAGE</t>
  </si>
  <si>
    <t>Personnel administratif (responsable administratif, secrétariat….)</t>
  </si>
  <si>
    <t xml:space="preserve">Achats </t>
  </si>
  <si>
    <t>Etudes et recherches</t>
  </si>
  <si>
    <t>Frais de colloque</t>
  </si>
  <si>
    <t>Services extérieurs</t>
  </si>
  <si>
    <t>Personnel extérieur  (détaché facturé)</t>
  </si>
  <si>
    <t>62A7</t>
  </si>
  <si>
    <t>Frais d'acte et de contentieux</t>
  </si>
  <si>
    <t>Publicité, information et publications</t>
  </si>
  <si>
    <t>Déplacements, missions et réceptions</t>
  </si>
  <si>
    <t>Fonctionnement des instances</t>
  </si>
  <si>
    <t>Cotisation fédération</t>
  </si>
  <si>
    <t>Frais de recrutement du personnel</t>
  </si>
  <si>
    <t>Formation des salariés</t>
  </si>
  <si>
    <t>Formation des bénévoles</t>
  </si>
  <si>
    <t>Autres services extérieurs</t>
  </si>
  <si>
    <t>Autres impots et taxes (634 à 639)</t>
  </si>
  <si>
    <t>63AA7</t>
  </si>
  <si>
    <t>Impôts et taxes du référent familles</t>
  </si>
  <si>
    <t>63AB7</t>
  </si>
  <si>
    <t>Impôts et taxes Autres personnes ACF</t>
  </si>
  <si>
    <t>63 B7</t>
  </si>
  <si>
    <t>Autres impôts et taxesACF</t>
  </si>
  <si>
    <t>Impôts et taxes</t>
  </si>
  <si>
    <t>Salaires bruts</t>
  </si>
  <si>
    <t>Congés payés</t>
  </si>
  <si>
    <t>Primes et gratifications</t>
  </si>
  <si>
    <t>Indemnités et avantages divers</t>
  </si>
  <si>
    <t>Charges de sécurité sociale et de prévoyance</t>
  </si>
  <si>
    <t>Autres charges sociales</t>
  </si>
  <si>
    <t>Autres charges de personnel</t>
  </si>
  <si>
    <t>64A7</t>
  </si>
  <si>
    <t>64B7</t>
  </si>
  <si>
    <t xml:space="preserve">Autre Frais de personnel CS Anim Fam </t>
  </si>
  <si>
    <t>Frais de personnel</t>
  </si>
  <si>
    <t>Autres charges de gestion courante</t>
  </si>
  <si>
    <t>Charges financières</t>
  </si>
  <si>
    <t>Charges exceptionnelles</t>
  </si>
  <si>
    <t xml:space="preserve">Dotations aux provisions pour départ à la retraite ou licenciement </t>
  </si>
  <si>
    <t>Dotations aux amortissements, aux provisions et engagements</t>
  </si>
  <si>
    <t>Impôt sur les bénéfices</t>
  </si>
  <si>
    <t>SOUS-TOTAL</t>
  </si>
  <si>
    <t>Contributions</t>
  </si>
  <si>
    <t>Contrepartie des contributions</t>
  </si>
  <si>
    <t xml:space="preserve">SOUS-TOTAL </t>
  </si>
  <si>
    <t>Transfert de charges</t>
  </si>
  <si>
    <t>Reprise sur  provisions</t>
  </si>
  <si>
    <t>Produits exceptionnels</t>
  </si>
  <si>
    <t>Produits financiers</t>
  </si>
  <si>
    <t xml:space="preserve">Produits de gestion </t>
  </si>
  <si>
    <t>Subventions d'exploitation</t>
  </si>
  <si>
    <t>Subvention entreprise</t>
  </si>
  <si>
    <t>Subvention EPCI (intercom)</t>
  </si>
  <si>
    <t>Subvention de fonctionnement CAF</t>
  </si>
  <si>
    <t>Subvention des  ORGANISMES NATIONAUX dont MSA</t>
  </si>
  <si>
    <t>Subvention de la COMMUNE</t>
  </si>
  <si>
    <t>Subvention du  DEPARTEMENT</t>
  </si>
  <si>
    <t>Subvention de la REGION</t>
  </si>
  <si>
    <t>Subvention d' ETAT</t>
  </si>
  <si>
    <t xml:space="preserve">Vente de produits finis prestataires </t>
  </si>
  <si>
    <t>Produits d'activités diverses</t>
  </si>
  <si>
    <t>Vente de marchandises</t>
  </si>
  <si>
    <t>Participation des usagers non déductible de la PS</t>
  </si>
  <si>
    <t>Participation des usagers déductible de la PS  (spécifique EAJE)</t>
  </si>
  <si>
    <t>Prestations reçues de la CAF</t>
  </si>
  <si>
    <t>86A6</t>
  </si>
  <si>
    <t>69A6</t>
  </si>
  <si>
    <t>67A6</t>
  </si>
  <si>
    <t>66A6</t>
  </si>
  <si>
    <t>65A6</t>
  </si>
  <si>
    <t>64A6</t>
  </si>
  <si>
    <t>63A6</t>
  </si>
  <si>
    <t>63B6</t>
  </si>
  <si>
    <t>62A6</t>
  </si>
  <si>
    <t>61A6</t>
  </si>
  <si>
    <t>60A6</t>
  </si>
  <si>
    <t>ACF</t>
  </si>
  <si>
    <t>CPTES
  SIAS</t>
  </si>
  <si>
    <t xml:space="preserve">Reservé service Caf </t>
  </si>
  <si>
    <t>Rémunération d'intermédiaires et honoraires</t>
  </si>
  <si>
    <t xml:space="preserve">TOTAL PRODUITS </t>
  </si>
  <si>
    <t>FORMULAIRE  DE  PRESTATION  DE  SERVICE  ACF</t>
  </si>
  <si>
    <t>Animation collective familles</t>
  </si>
  <si>
    <t xml:space="preserve">Comptabilité gestion </t>
  </si>
  <si>
    <t>Instances de décisions</t>
  </si>
  <si>
    <t>Taxes sur salaires</t>
  </si>
  <si>
    <t>633- 63A</t>
  </si>
  <si>
    <t>Impôts et taxes liés aux frais de personnel</t>
  </si>
  <si>
    <t>635- 63B</t>
  </si>
  <si>
    <t>Autres impôts et taxes</t>
  </si>
  <si>
    <t>FORMULAIRE  DE  PRESTATION  DE  SERVICE AGC/ACF</t>
  </si>
  <si>
    <t>ACTIVITE GLOBALE                                            Comptes ACT</t>
  </si>
  <si>
    <t>PILOTAGE                        Comptes PIL</t>
  </si>
  <si>
    <t>FORMULAIRE  DE  PRESTATION  DE  SERVICE AGC  ACF</t>
  </si>
  <si>
    <t>Fonction 
Accueil</t>
  </si>
  <si>
    <t>Personnel  du projet social - offres de service -activités …</t>
  </si>
  <si>
    <t>Ligne 65</t>
  </si>
  <si>
    <t>INTITULES COMPTES</t>
  </si>
  <si>
    <t>COMPTES</t>
  </si>
  <si>
    <t>70623-cl</t>
  </si>
  <si>
    <t>70623-clas</t>
  </si>
  <si>
    <t>70623-eaje</t>
  </si>
  <si>
    <t>70623-laep</t>
  </si>
  <si>
    <t>70623-mf</t>
  </si>
  <si>
    <t>70623-ram</t>
  </si>
  <si>
    <t xml:space="preserve">PS reçues pour Médiation Familiale </t>
  </si>
  <si>
    <t>PS reçues pour CLSH (ALSH)</t>
  </si>
  <si>
    <t>Dotations aux amortissements,  aux provisions et engagements</t>
  </si>
  <si>
    <t xml:space="preserve">PS reçues pour Multi accueil </t>
  </si>
  <si>
    <t>PS reçues pour Clas</t>
  </si>
  <si>
    <t>PS reçues pour Laep</t>
  </si>
  <si>
    <t>PS reçues pour RAM</t>
  </si>
  <si>
    <t>748- 1</t>
  </si>
  <si>
    <t>748- 2</t>
  </si>
  <si>
    <t>Subvention fonds européens</t>
  </si>
  <si>
    <t xml:space="preserve"> Subventions autre entité publique </t>
  </si>
  <si>
    <t>BUDGET PREVISIONNEL DE LA  STRUCTURE du 01/01/2018 au 31/12/2018</t>
  </si>
  <si>
    <t>Types de dépenses</t>
  </si>
  <si>
    <t xml:space="preserve">Fonction de direction </t>
  </si>
  <si>
    <t>618 5</t>
  </si>
  <si>
    <t xml:space="preserve">Frais de colloque  </t>
  </si>
  <si>
    <t>628 1</t>
  </si>
  <si>
    <t>628 4</t>
  </si>
  <si>
    <t>628 6</t>
  </si>
  <si>
    <t>633-  63A</t>
  </si>
  <si>
    <t>635-  63B</t>
  </si>
  <si>
    <t>641 1</t>
  </si>
  <si>
    <t>641 2</t>
  </si>
  <si>
    <t>641 3</t>
  </si>
  <si>
    <t>Provision pour départ à la retraite ou licenciement</t>
  </si>
  <si>
    <t>Personnel mis à disposition et valorisé</t>
  </si>
  <si>
    <t>Fonction d’accueil</t>
  </si>
  <si>
    <t xml:space="preserve">Cotisation Fédération </t>
  </si>
  <si>
    <t>633- 63 A</t>
  </si>
  <si>
    <t>635 -63 B</t>
  </si>
  <si>
    <t xml:space="preserve">Cotisation fédération </t>
  </si>
  <si>
    <t>622 6</t>
  </si>
  <si>
    <t>622 7</t>
  </si>
  <si>
    <t xml:space="preserve">Frais d’actes et de contentieux </t>
  </si>
  <si>
    <t>641 4</t>
  </si>
  <si>
    <t xml:space="preserve">Rémunérations d’intermédiaires et honoraires </t>
  </si>
  <si>
    <t xml:space="preserve">Publicité, information publications </t>
  </si>
  <si>
    <t>625 8</t>
  </si>
  <si>
    <t xml:space="preserve">Fonctionnement des instances </t>
  </si>
  <si>
    <t>Déplacements, missions et réception</t>
  </si>
  <si>
    <t>Comptabilité/ Gestion</t>
  </si>
  <si>
    <t>Animation globale et coordination</t>
  </si>
  <si>
    <t>PRODUITS : Détail des comptes racines utiles à la CAF</t>
  </si>
  <si>
    <t>CHARGES : Détail des comptes racines utiles à la CAF</t>
  </si>
  <si>
    <t xml:space="preserve">Pour report dans Sias </t>
  </si>
  <si>
    <t>NOTICE D’INFORMATION</t>
  </si>
  <si>
    <t>Animation globale et coordination (AGC)</t>
  </si>
  <si>
    <t>Animation collective Familles (ACF)</t>
  </si>
  <si>
    <t xml:space="preserve">Le personnel doit être ventilé par fonction : </t>
  </si>
  <si>
    <t xml:space="preserve">* direction </t>
  </si>
  <si>
    <t>* accueil</t>
  </si>
  <si>
    <t xml:space="preserve">* comptabilité/gestion </t>
  </si>
  <si>
    <t>Si une même personne occupe plusieurs fonctions, elle doit apparaître nommément dans chacune des fonctions occupées.</t>
  </si>
  <si>
    <t xml:space="preserve">Identification des comptes </t>
  </si>
  <si>
    <t xml:space="preserve">Dépenses de pilotage </t>
  </si>
  <si>
    <t xml:space="preserve">Quote part de logistique </t>
  </si>
  <si>
    <t>Montant de la prestation de service =[(charges salariales du référent familles + quote part de logistique x 60%)] dans la limite d’un plafond fixé annuellement par la Cnaf</t>
  </si>
  <si>
    <t xml:space="preserve">Charges salariales du référent familles </t>
  </si>
  <si>
    <t>Salaires et charges du référent familles 
1 Etp maxi (inchangé)</t>
  </si>
  <si>
    <t>Onglet 2 : Organigramme AGC ACF</t>
  </si>
  <si>
    <t xml:space="preserve">Onglet 8 : Table des comptes </t>
  </si>
  <si>
    <t>60% des charges salariales du référent familles</t>
  </si>
  <si>
    <r>
      <t>Onglet 4 :  Données financières AGC PIL</t>
    </r>
    <r>
      <rPr>
        <strike/>
        <sz val="12"/>
        <color rgb="FFFF0000"/>
        <rFont val="Calibri"/>
        <family val="2"/>
      </rPr>
      <t/>
    </r>
  </si>
  <si>
    <t xml:space="preserve">Onglet 3 :  Données financières structure </t>
  </si>
  <si>
    <t xml:space="preserve">Rappel de la formule de calcul : </t>
  </si>
  <si>
    <t xml:space="preserve">Montant de la prestation de service = [(Total annuel des dépenses de pilotage + Quote part de logistique) x 40%] dans la limite d’un plafond fixé annuellement par la Cnaf </t>
  </si>
  <si>
    <t>La proratisation s’effectue à partir de la moyenne des salaires cumulés d’une même fonction multipliée par le nombre d’Etp maxi .</t>
  </si>
  <si>
    <t>Veuillez vous reporter à l'onglet  " 5- Données financières ACF"</t>
  </si>
  <si>
    <t>* projet social, offres de service et activités (hors ACF)</t>
  </si>
  <si>
    <t xml:space="preserve">*animation collective familles </t>
  </si>
  <si>
    <t>70623-AGC</t>
  </si>
  <si>
    <t>70623-ACF</t>
  </si>
  <si>
    <t xml:space="preserve">CHARGES </t>
  </si>
  <si>
    <t>Fonction 
Direction</t>
  </si>
  <si>
    <t>70623 ACF</t>
  </si>
  <si>
    <t>Frais de personnel Référent famille*  
(* 6411+6412+6413+6414+645+647+648)</t>
  </si>
  <si>
    <t xml:space="preserve">- par mail à l'adresse suivante </t>
  </si>
  <si>
    <t xml:space="preserve">- par courrier postal à l'adresse suivante </t>
  </si>
  <si>
    <t>ANIMATION GLOBALE ET COORDINATION - ANIMATION COLLECTIVE FAMILLES</t>
  </si>
  <si>
    <t xml:space="preserve">
Nom- prénom</t>
  </si>
  <si>
    <t>ORGANIGRAMME PREVISIONNEL  2018</t>
  </si>
  <si>
    <t xml:space="preserve">Attention : Si nécessaire, veuillez effectuer la proratisation des comptes 63 et 64 pour les 3 fonctions : 
                   Direction, Accueil et Comptabilite/Gestion </t>
  </si>
  <si>
    <t>BUDGET PREVISIONNEL D'ANIMATION COLLECTIVE FAMILLES du 01/01/2018 au 31/12/2018</t>
  </si>
  <si>
    <t>DONNEES FINANCIERES   RETENUES POUR LA FONCTION PILOTAGE ( cf onglet 8 - Table des comptes ) 2018</t>
  </si>
  <si>
    <r>
      <t>633-  63A</t>
    </r>
    <r>
      <rPr>
        <sz val="12"/>
        <color indexed="56"/>
        <rFont val="Arial"/>
        <family val="2"/>
      </rPr>
      <t xml:space="preserve"> </t>
    </r>
  </si>
  <si>
    <t>Comptes retenus par la Cnaf</t>
  </si>
  <si>
    <t>Les éléments de calcul retenus  sont :</t>
  </si>
  <si>
    <t>68A6</t>
  </si>
  <si>
    <t>Onglet 6 : Attestation Caf</t>
  </si>
  <si>
    <t xml:space="preserve">Autres services extérieurs référent familles </t>
  </si>
  <si>
    <t>* personnel administratif</t>
  </si>
  <si>
    <t>Frais de personnel 
(cpte 64)</t>
  </si>
  <si>
    <t>Impôts &amp; Taxes
 (cpte 63A)</t>
  </si>
  <si>
    <t>681 5</t>
  </si>
  <si>
    <t xml:space="preserve">Etudes et recherches  </t>
  </si>
  <si>
    <t>Personnel détaché et facturé (personnel extérieur à la structure)</t>
  </si>
  <si>
    <t>Formation  des salariés</t>
  </si>
  <si>
    <t>Partic°usagers non déductibles PS</t>
  </si>
  <si>
    <t>Frais de commissaire aux comptes et expert comptable</t>
  </si>
  <si>
    <t>Frais de commissaire aux comptes et expert compta</t>
  </si>
  <si>
    <t>Mise à jour 01/2018</t>
  </si>
  <si>
    <t>Publicité, informations et publications</t>
  </si>
  <si>
    <t>Déplacements, missions, réceptions</t>
  </si>
  <si>
    <t>Déplacements,  missions, réceptions</t>
  </si>
  <si>
    <t>Si vous rencontrez des difficultés pour renseigner 
ou compléter ce formulaire, vous pouvez contacter :</t>
  </si>
  <si>
    <t xml:space="preserve">Déclaration des salaires et charges par poste d'activité </t>
  </si>
  <si>
    <t>à</t>
  </si>
  <si>
    <t>Onglet 5 : Données financières ACF (à compléter si agrément ACF accordé)</t>
  </si>
  <si>
    <t>Déplacement, missions, réceptions</t>
  </si>
  <si>
    <t>Ce dossier comportant l'ensemble des onglets est à retourner  :</t>
  </si>
  <si>
    <t>Dossier à nous retourner avant le :</t>
  </si>
  <si>
    <r>
      <t xml:space="preserve">Impôts et taxes </t>
    </r>
    <r>
      <rPr>
        <b/>
        <i/>
        <sz val="12"/>
        <rFont val="Arial"/>
        <family val="2"/>
      </rPr>
      <t>du référent familles</t>
    </r>
  </si>
  <si>
    <t>Frais de personnel € 
(cpte 64)</t>
  </si>
  <si>
    <t>Impôts &amp; Taxes €
(cpte 63A)</t>
  </si>
  <si>
    <t xml:space="preserve">Sous-total  </t>
  </si>
  <si>
    <t>Coordina° : 
% temps consacré à la fonction RF</t>
  </si>
  <si>
    <r>
      <t xml:space="preserve">COMMENTAIRES </t>
    </r>
    <r>
      <rPr>
        <i/>
        <sz val="10"/>
        <color indexed="8"/>
        <rFont val="Arial"/>
        <family val="2"/>
      </rPr>
      <t>(Indiquez ci-dessous tout commentaire que vous jugerez utile à la compréhension de votre dossier notamment si personnel mis à disposiion ou détaché/facturé)</t>
    </r>
  </si>
  <si>
    <r>
      <t xml:space="preserve">Pondération du tps consacré à la fonct° </t>
    </r>
    <r>
      <rPr>
        <b/>
        <sz val="7"/>
        <rFont val="Arial"/>
        <family val="2"/>
      </rPr>
      <t>(en %)</t>
    </r>
  </si>
  <si>
    <r>
      <t xml:space="preserve">TOTAL GENERAL </t>
    </r>
    <r>
      <rPr>
        <i/>
        <sz val="10"/>
        <rFont val="Arial"/>
        <family val="2"/>
      </rPr>
      <t xml:space="preserve"> (des personnels mettant en œuvre le projet social AGC et ACF )</t>
    </r>
  </si>
  <si>
    <t>=&gt;  Régle de Proratisation des ETP pour les fonctions Direction, Accueil et Comptabilité/Gestion</t>
  </si>
  <si>
    <t xml:space="preserve">Fonction PILOTAGE : Table des comptes </t>
  </si>
  <si>
    <r>
      <t xml:space="preserve">* de direction : 2 Etp maxi (idem)
* d'accueil : </t>
    </r>
    <r>
      <rPr>
        <b/>
        <sz val="12"/>
        <color rgb="FF0000FF"/>
        <rFont val="Arial"/>
        <family val="2"/>
      </rPr>
      <t>3 Etp maxi</t>
    </r>
    <r>
      <rPr>
        <b/>
        <sz val="12"/>
        <rFont val="Arial"/>
        <family val="2"/>
      </rPr>
      <t xml:space="preserve"> </t>
    </r>
    <r>
      <rPr>
        <b/>
        <sz val="12"/>
        <color rgb="FF0000FF"/>
        <rFont val="Arial"/>
        <family val="2"/>
      </rPr>
      <t>(modification)</t>
    </r>
    <r>
      <rPr>
        <sz val="12"/>
        <rFont val="Arial"/>
        <family val="2"/>
      </rPr>
      <t xml:space="preserve">
* chargé de la comptabilité et de la gestion : 1/2 Etp (idem)</t>
    </r>
  </si>
  <si>
    <t>Le formulaire national de déclaration des données se compose de :</t>
  </si>
  <si>
    <r>
      <t>Afin de renforcer l'action des Caf en faveur des structures  d'animation de la vie sociale et de garantir l'objectif assigné à cette prestation de service de mieux qualifier la fonction de pilotage de l'animation globale et de la coordination, les</t>
    </r>
    <r>
      <rPr>
        <b/>
        <sz val="11"/>
        <color rgb="FF002060"/>
        <rFont val="Arial"/>
        <family val="2"/>
      </rPr>
      <t xml:space="preserve"> </t>
    </r>
    <r>
      <rPr>
        <b/>
        <sz val="11"/>
        <color rgb="FF0000FF"/>
        <rFont val="Arial"/>
        <family val="2"/>
      </rPr>
      <t xml:space="preserve">composantes de la formule de calcul ont été précisées </t>
    </r>
    <r>
      <rPr>
        <sz val="11"/>
        <color rgb="FF0000FF"/>
        <rFont val="Arial"/>
        <family val="2"/>
      </rPr>
      <t>:</t>
    </r>
  </si>
  <si>
    <r>
      <t xml:space="preserve">Onglet 7 : Report Sias réservé à la Caf - Est </t>
    </r>
    <r>
      <rPr>
        <u/>
        <sz val="11"/>
        <rFont val="Arial"/>
        <family val="2"/>
      </rPr>
      <t>alimenté automatiquement</t>
    </r>
    <r>
      <rPr>
        <sz val="11"/>
        <rFont val="Arial"/>
        <family val="2"/>
      </rPr>
      <t xml:space="preserve"> par la saisie des onglets précédents</t>
    </r>
  </si>
  <si>
    <t xml:space="preserve">Salaires et charges 
des personnels </t>
  </si>
  <si>
    <t xml:space="preserve">Les autres dépenses de pilotage liées 
à la fonction pilotage </t>
  </si>
  <si>
    <t xml:space="preserve"> 35% des dépenses de pilotage </t>
  </si>
  <si>
    <r>
      <rPr>
        <sz val="11"/>
        <color indexed="8"/>
        <rFont val="Arial"/>
        <family val="2"/>
      </rPr>
      <t>Dans un souci de simplification de la liquidation des prestations de service Animation globale et coordination et Animation collective familles,</t>
    </r>
    <r>
      <rPr>
        <b/>
        <sz val="11"/>
        <color indexed="8"/>
        <rFont val="Arial"/>
        <family val="2"/>
      </rPr>
      <t xml:space="preserve"> la Caf ne demande</t>
    </r>
    <r>
      <rPr>
        <b/>
        <sz val="11"/>
        <rFont val="Arial"/>
        <family val="2"/>
      </rPr>
      <t xml:space="preserve"> plus aux centres sociaux de transmettre leur budget sous la forme PLA.</t>
    </r>
  </si>
  <si>
    <r>
      <t xml:space="preserve">Les structures doivent </t>
    </r>
    <r>
      <rPr>
        <b/>
        <sz val="11"/>
        <rFont val="Arial"/>
        <family val="2"/>
      </rPr>
      <t xml:space="preserve">fournir leur budget global </t>
    </r>
    <r>
      <rPr>
        <sz val="11"/>
        <rFont val="Arial"/>
        <family val="2"/>
      </rPr>
      <t>dans lequel seront identifiés</t>
    </r>
    <r>
      <rPr>
        <b/>
        <sz val="11"/>
        <rFont val="Arial"/>
        <family val="2"/>
      </rPr>
      <t xml:space="preserve"> les comptes nécessaires au calcul des prestations de service</t>
    </r>
    <r>
      <rPr>
        <sz val="11"/>
        <rFont val="Arial"/>
        <family val="2"/>
      </rPr>
      <t xml:space="preserve"> Animation Globale et Coordination  et Animation Collective Familles. </t>
    </r>
  </si>
  <si>
    <r>
      <t>Un support conçu au niveau national vous est proposé pour communiquer les</t>
    </r>
    <r>
      <rPr>
        <b/>
        <sz val="11"/>
        <rFont val="Arial"/>
        <family val="2"/>
      </rPr>
      <t xml:space="preserve"> comptes racines </t>
    </r>
    <r>
      <rPr>
        <sz val="11"/>
        <rFont val="Arial"/>
        <family val="2"/>
      </rPr>
      <t>et</t>
    </r>
    <r>
      <rPr>
        <b/>
        <sz val="11"/>
        <rFont val="Arial"/>
        <family val="2"/>
      </rPr>
      <t xml:space="preserve"> les sous- comptes indispensables à la liquidation </t>
    </r>
    <r>
      <rPr>
        <sz val="11"/>
        <rFont val="Arial"/>
        <family val="2"/>
      </rPr>
      <t>des prestations de service AGC et ACF.</t>
    </r>
  </si>
  <si>
    <r>
      <rPr>
        <b/>
        <sz val="12"/>
        <rFont val="Arial"/>
        <family val="2"/>
      </rPr>
      <t xml:space="preserve">Dépenses relatives à la fonction pilotage, </t>
    </r>
    <r>
      <rPr>
        <sz val="12"/>
        <rFont val="Arial"/>
        <family val="2"/>
      </rPr>
      <t>comptes retenus par la Cnaf : voir onglet 8 "</t>
    </r>
    <r>
      <rPr>
        <b/>
        <sz val="12"/>
        <color rgb="FF0000FF"/>
        <rFont val="Arial"/>
        <family val="2"/>
      </rPr>
      <t xml:space="preserve">Table des comptes", </t>
    </r>
    <r>
      <rPr>
        <sz val="12"/>
        <rFont val="Arial"/>
        <family val="2"/>
      </rPr>
      <t>notamment les comptes liés au fonctionnement des instances de décisions.</t>
    </r>
  </si>
  <si>
    <t>Définie par la Cnaf</t>
  </si>
  <si>
    <r>
      <t xml:space="preserve">Attention, </t>
    </r>
    <r>
      <rPr>
        <sz val="12"/>
        <rFont val="Arial"/>
        <family val="2"/>
      </rPr>
      <t>concernant</t>
    </r>
    <r>
      <rPr>
        <b/>
        <sz val="12"/>
        <rFont val="Arial"/>
        <family val="2"/>
      </rPr>
      <t xml:space="preserve"> les postes liés à la fonction Pilotage, en cas de dépassement des Etp retenus pour le calcul de la Prestation de service, </t>
    </r>
    <r>
      <rPr>
        <sz val="12"/>
        <rFont val="Arial"/>
        <family val="2"/>
      </rPr>
      <t xml:space="preserve">le centre social doit appliquer une </t>
    </r>
    <r>
      <rPr>
        <b/>
        <sz val="12"/>
        <rFont val="Arial"/>
        <family val="2"/>
      </rPr>
      <t>proratisation des comptes 63 et 64</t>
    </r>
    <r>
      <rPr>
        <sz val="12"/>
        <rFont val="Arial"/>
        <family val="2"/>
      </rPr>
      <t>, et reporter le montant ainsi proratisé dans l'onglet 4 "Données Finançières AGC PIL"</t>
    </r>
  </si>
  <si>
    <r>
      <rPr>
        <b/>
        <sz val="11"/>
        <color rgb="FF0000FF"/>
        <rFont val="Arial"/>
        <family val="2"/>
      </rPr>
      <t xml:space="preserve">Pour un même salarié exerçant plusieurs fonctions au sein de la structure, reporter systématiquement pour chacune des fonctions exercées, les 4 données suivantes : </t>
    </r>
    <r>
      <rPr>
        <sz val="11"/>
        <rFont val="Arial"/>
        <family val="2"/>
      </rPr>
      <t>ETP mensuel</t>
    </r>
    <r>
      <rPr>
        <b/>
        <sz val="11"/>
        <color rgb="FF0000FF"/>
        <rFont val="Arial"/>
        <family val="2"/>
      </rPr>
      <t xml:space="preserve">, </t>
    </r>
    <r>
      <rPr>
        <sz val="11"/>
        <color indexed="8"/>
        <rFont val="Arial"/>
        <family val="2"/>
      </rPr>
      <t xml:space="preserve">salaire et charges, impôts et taxes annuels, temps de travail dans la fonction. Un calcul automatisé permet l'identification des montants affectés pour chacune de ces fonctions. </t>
    </r>
  </si>
  <si>
    <t xml:space="preserve">Organigramme AGC ACF </t>
  </si>
  <si>
    <r>
      <t>Dans la colonne "</t>
    </r>
    <r>
      <rPr>
        <u/>
        <sz val="11"/>
        <color indexed="8"/>
        <rFont val="Arial"/>
        <family val="2"/>
      </rPr>
      <t xml:space="preserve">% de temps mensuellement consacré à la fonction </t>
    </r>
    <r>
      <rPr>
        <sz val="11"/>
        <color indexed="8"/>
        <rFont val="Arial"/>
        <family val="2"/>
      </rPr>
      <t>" : indiquer l'équivalent temps plein mensuel effectué par l'agent dans la structure en pourcentage sans reporter le signe  % : ex : 80% sera inscrit 80 .</t>
    </r>
  </si>
  <si>
    <t xml:space="preserve">ETP annuel dans la structure </t>
  </si>
  <si>
    <t>Personnel mis à dispos° (cpte 86-87)</t>
  </si>
  <si>
    <t>Personnel extérieur détaché et facturé (cpte 62)</t>
  </si>
  <si>
    <t>mettre une croix</t>
  </si>
  <si>
    <t xml:space="preserve">Personnel mis à dispo°
(cpte 86 - 87) </t>
  </si>
  <si>
    <t>Veuillez vous reporter à l'onglet  " 2- Organigramme AGC ACF" (absence de liaisons excel avec les autres onglets)</t>
  </si>
  <si>
    <t xml:space="preserve">Attention dans le tableau ci-dessous, le total  des sous-comptes 
doit correspondre au total  du compte racine. </t>
  </si>
  <si>
    <t>Attention dans les tableaux ci dessous , le total  des comptes détaillés doit correspondre au total du compte racine.</t>
  </si>
  <si>
    <t xml:space="preserve">% de temps mensuelmt
consacré à la fonction *
</t>
  </si>
  <si>
    <t>Personnel extérieur détaché et facturé (cpte 62A7)</t>
  </si>
  <si>
    <t>Autres services extérieurs référent familles*</t>
  </si>
  <si>
    <r>
      <t xml:space="preserve">Frais de personnel </t>
    </r>
    <r>
      <rPr>
        <b/>
        <i/>
        <sz val="12"/>
        <rFont val="Arial"/>
        <family val="2"/>
      </rPr>
      <t xml:space="preserve">du référent familles </t>
    </r>
    <r>
      <rPr>
        <i/>
        <sz val="12"/>
        <rFont val="Arial"/>
        <family val="2"/>
      </rPr>
      <t>(6411+6412+6413+6414+645+647+648)</t>
    </r>
  </si>
  <si>
    <r>
      <t xml:space="preserve">L'organigramme recense l'ensemble des personnels de mise en oeuvre du projet social, à savoir :
</t>
    </r>
    <r>
      <rPr>
        <b/>
        <sz val="11"/>
        <color indexed="8"/>
        <rFont val="Arial"/>
        <family val="2"/>
      </rPr>
      <t xml:space="preserve">1/ les personnels directement embauchés et salariés par le gestionnaire "centre social": </t>
    </r>
    <r>
      <rPr>
        <sz val="11"/>
        <color indexed="8"/>
        <rFont val="Arial"/>
        <family val="2"/>
      </rPr>
      <t xml:space="preserve">leurs données financières sont à inscrire en comptes 64 "Frais de personnels" et 63A "Impôts et taxes" </t>
    </r>
    <r>
      <rPr>
        <b/>
        <sz val="11"/>
        <color rgb="FF0000FF"/>
        <rFont val="Arial"/>
        <family val="2"/>
      </rPr>
      <t xml:space="preserve">de l'organigramme et dans les onglets 4 et 5. </t>
    </r>
    <r>
      <rPr>
        <sz val="11"/>
        <color indexed="8"/>
        <rFont val="Arial"/>
        <family val="2"/>
      </rPr>
      <t xml:space="preserve">
</t>
    </r>
    <r>
      <rPr>
        <b/>
        <sz val="11"/>
        <color indexed="8"/>
        <rFont val="Arial"/>
        <family val="2"/>
      </rPr>
      <t>2/ les autres personnels</t>
    </r>
    <r>
      <rPr>
        <sz val="11"/>
        <color indexed="8"/>
        <rFont val="Arial"/>
        <family val="2"/>
      </rPr>
      <t xml:space="preserve"> exerçant dans la structure et relevant d'un autre statut : selon leur situation, ils sont à identifier dans la colonne "mise à disposition" ou "personnels extérieurs". Leurs données financières </t>
    </r>
    <r>
      <rPr>
        <b/>
        <sz val="11"/>
        <color indexed="8"/>
        <rFont val="Arial"/>
        <family val="2"/>
      </rPr>
      <t>ne relèvent pas des comptes 64 et 63,</t>
    </r>
    <r>
      <rPr>
        <sz val="11"/>
        <color indexed="8"/>
        <rFont val="Arial"/>
        <family val="2"/>
      </rPr>
      <t xml:space="preserve"> sont à inscrire </t>
    </r>
    <r>
      <rPr>
        <b/>
        <sz val="11"/>
        <color rgb="FF0000FF"/>
        <rFont val="Arial"/>
        <family val="2"/>
      </rPr>
      <t>dans les onglets 4 et 5</t>
    </r>
    <r>
      <rPr>
        <sz val="11"/>
        <color rgb="FF0000FF"/>
        <rFont val="Arial"/>
        <family val="2"/>
      </rPr>
      <t xml:space="preserve"> : </t>
    </r>
    <r>
      <rPr>
        <sz val="11"/>
        <color indexed="8"/>
        <rFont val="Arial"/>
        <family val="2"/>
      </rPr>
      <t xml:space="preserve">
- en compte 62 pour les personnels détachés et facturés (en AGC), en compte 62A7 pour l'ACF.
- en compte 86 et 87 pour les personnels mis à disposition par un tiers,. Pour rappel, une convention de mise à disposition doit être établie entre les deux parties. 
Une zone de "commentaires" est disponible pour apporter toutes précisions utiles à la compréhension de la situation.  
</t>
    </r>
  </si>
  <si>
    <t>Frais de Commissaires aux comptes et expert comptable</t>
  </si>
  <si>
    <t xml:space="preserve">somme des salaires   </t>
  </si>
  <si>
    <t xml:space="preserve">x 3 </t>
  </si>
  <si>
    <t xml:space="preserve">somme des charges </t>
  </si>
  <si>
    <t>Exemple :</t>
  </si>
  <si>
    <t xml:space="preserve"> x 3</t>
  </si>
  <si>
    <t>Pour une structure qui emploie 4,5 Etp en accueil (retenu Cnaf : 3 Etp), la proratisation à effectuer et à indiquer dans les comptes 64 &amp; 63 en Accueil sera  :</t>
  </si>
  <si>
    <r>
      <t xml:space="preserve">Pondération 
du tps consacré à la fonction 
 </t>
    </r>
    <r>
      <rPr>
        <b/>
        <sz val="7"/>
        <rFont val="Arial"/>
        <family val="2"/>
      </rPr>
      <t>(en %)</t>
    </r>
  </si>
  <si>
    <r>
      <t xml:space="preserve">                                                                                                                                                                                                                                                                                                                                   </t>
    </r>
    <r>
      <rPr>
        <b/>
        <sz val="8"/>
        <rFont val="Arial"/>
        <family val="2"/>
      </rPr>
      <t>Report automatique des Frais de personnels, Impôts/axes au regard du temps mensuelmt consacré à la fonction</t>
    </r>
  </si>
  <si>
    <t>Frais de personnel en €
(cpte 64)</t>
  </si>
  <si>
    <t>Impôts &amp; Taxes en €
 (cpte 63A)</t>
  </si>
  <si>
    <t>Mise à disposition de personnel</t>
  </si>
  <si>
    <t>Mise à disposition de biens-locaux-matériels</t>
  </si>
  <si>
    <t>Mise à disposition du référent familles</t>
  </si>
  <si>
    <r>
      <t xml:space="preserve">* Concernant le référent-familles, 
'- le compte 62A7 est à utiliser </t>
    </r>
    <r>
      <rPr>
        <b/>
        <i/>
        <sz val="11"/>
        <color indexed="8"/>
        <rFont val="Arial"/>
        <family val="2"/>
      </rPr>
      <t>uniquement s'il s'agit d'un personnel détaché et facturé,</t>
    </r>
    <r>
      <rPr>
        <i/>
        <sz val="11"/>
        <color indexed="8"/>
        <rFont val="Arial"/>
        <family val="2"/>
      </rPr>
      <t xml:space="preserve"> pour y inscrire le coût de sa facturation (charges de personnels/impôts et taxes)
'- le compte 862 est à utiliser si le référent est mis à disposition par un tiers. </t>
    </r>
    <r>
      <rPr>
        <b/>
        <i/>
        <sz val="11"/>
        <color indexed="8"/>
        <rFont val="Arial"/>
        <family val="2"/>
      </rPr>
      <t/>
    </r>
  </si>
  <si>
    <t>Quotepart logistique ACF</t>
  </si>
  <si>
    <t>Quotepart logisitque AGC</t>
  </si>
  <si>
    <t xml:space="preserve">Je soussigné……………................………………... agissant en qualité de………………………………...                                               de l'équipement Centre social "………….……………………."  à …………………………………………….
certife EXACTS les renseignements indiqués dans l'ensemble du document . </t>
  </si>
  <si>
    <t>gestion.actionsociale@caftours.cnafmail.fr</t>
  </si>
  <si>
    <t>Votre technicien via =&gt; gestion.actionsociale@caftours.cnafmail.fr</t>
  </si>
  <si>
    <t xml:space="preserve">Autres dépenses de pilotage : Instances de décisions </t>
  </si>
  <si>
    <t>TSA 47444 - 37929 Tours Cedex 9</t>
  </si>
  <si>
    <t>FORMULAIRE  PRESTATION  DE  SERVICE  AGC</t>
  </si>
  <si>
    <t>FORMULAIRE  PRESTATION  DE  SERVICE  ACF</t>
  </si>
  <si>
    <t>PS Animation globale</t>
  </si>
  <si>
    <t>PS Animation collective famille</t>
  </si>
  <si>
    <t>628 62</t>
  </si>
  <si>
    <t xml:space="preserve">Ligne 65A6 PIL </t>
  </si>
  <si>
    <t xml:space="preserve">Formation des bénévoles </t>
  </si>
  <si>
    <t>Onglet 1 bis : Identification ACF</t>
  </si>
  <si>
    <t>Onglet 1 : Identification AGC</t>
  </si>
  <si>
    <t>Référent famille</t>
  </si>
  <si>
    <t>Caf Touraine
Service Action Sociale</t>
  </si>
  <si>
    <r>
      <rPr>
        <b/>
        <sz val="10"/>
        <color rgb="FFFF0000"/>
        <rFont val="Arial"/>
        <family val="2"/>
      </rPr>
      <t>*Si une même personne occupe plusieurs fonctions, elle doit apparaître dans chacune des fonctions occupées.</t>
    </r>
    <r>
      <rPr>
        <sz val="10"/>
        <color indexed="8"/>
        <rFont val="Arial"/>
        <family val="2"/>
      </rPr>
      <t xml:space="preserve">
</t>
    </r>
    <r>
      <rPr>
        <sz val="10"/>
        <rFont val="Arial"/>
        <family val="2"/>
      </rPr>
      <t>Attention : Ne compléter que les cases blanches</t>
    </r>
  </si>
  <si>
    <t>ACTIVITE EQUIPEMENT</t>
  </si>
  <si>
    <t>RAISON SOCIALE GESTIONNAIRE</t>
  </si>
  <si>
    <t>N° DOSSIER</t>
  </si>
  <si>
    <t>NOM EQUIPEMENT</t>
  </si>
  <si>
    <t>CODE POSTAL EQUIPEMENT</t>
  </si>
  <si>
    <t>COMMUNE EQUIPEMENT</t>
  </si>
  <si>
    <t>CODE INSEE COMMUNE</t>
  </si>
  <si>
    <t>CS</t>
  </si>
  <si>
    <t>ASSOC CAMILLE CLAUDEL LA VILLE AUX DAMES</t>
  </si>
  <si>
    <t>200200106</t>
  </si>
  <si>
    <t>Centre Social Camille Claudel</t>
  </si>
  <si>
    <t>37700</t>
  </si>
  <si>
    <t>VILLE AUX DAMES</t>
  </si>
  <si>
    <t>37273</t>
  </si>
  <si>
    <t>ASSOC CENTRE CHARLES PEGUY MJC AMBOISE</t>
  </si>
  <si>
    <t>201500208</t>
  </si>
  <si>
    <t>Centre Social Charles Péguy</t>
  </si>
  <si>
    <t>37400</t>
  </si>
  <si>
    <t>AMBOISE</t>
  </si>
  <si>
    <t>37003</t>
  </si>
  <si>
    <t>ASSOC CENTRE SOCIAL DE LA DOUVE</t>
  </si>
  <si>
    <t>200600001</t>
  </si>
  <si>
    <t>Centre Social La Douve</t>
  </si>
  <si>
    <t>37130</t>
  </si>
  <si>
    <t>LANGEAIS</t>
  </si>
  <si>
    <t>37123</t>
  </si>
  <si>
    <t>ASSOC CENTRE SOCIO CULTUREL DE BLERE</t>
  </si>
  <si>
    <t>200700124</t>
  </si>
  <si>
    <t>Centre Social Blere</t>
  </si>
  <si>
    <t>37150</t>
  </si>
  <si>
    <t>BLERE</t>
  </si>
  <si>
    <t>37027</t>
  </si>
  <si>
    <t>ASSOC CLAAC</t>
  </si>
  <si>
    <t>200200129</t>
  </si>
  <si>
    <t>Centre Social CLAAC</t>
  </si>
  <si>
    <t>37500</t>
  </si>
  <si>
    <t>CHINON</t>
  </si>
  <si>
    <t>37072</t>
  </si>
  <si>
    <t>ASSOC FEDERATION DES OEUVRES LAIQUES 37</t>
  </si>
  <si>
    <t>201700227</t>
  </si>
  <si>
    <t>Centre Social des Fontaines</t>
  </si>
  <si>
    <t>37200</t>
  </si>
  <si>
    <t>TOURS</t>
  </si>
  <si>
    <t>37261</t>
  </si>
  <si>
    <t>ASSOC GESTION CENTRE SOCIAL JULES VERNE</t>
  </si>
  <si>
    <t>200200122</t>
  </si>
  <si>
    <t>Centre Social Bois brulé</t>
  </si>
  <si>
    <t>37510</t>
  </si>
  <si>
    <t>BALLAN MIRE</t>
  </si>
  <si>
    <t>37018</t>
  </si>
  <si>
    <t>ASSOC JOCONDIENNE DU CENTRE SOCIAL VALLEE VIOLETTE</t>
  </si>
  <si>
    <t>200100076</t>
  </si>
  <si>
    <t>Centre Social Vallée Violette</t>
  </si>
  <si>
    <t>37300</t>
  </si>
  <si>
    <t>JOUE LES TOURS</t>
  </si>
  <si>
    <t>37122</t>
  </si>
  <si>
    <t>ASSOC LEO LAGRANGE</t>
  </si>
  <si>
    <t>200400006</t>
  </si>
  <si>
    <t>Centre Social Tours Nord Genti</t>
  </si>
  <si>
    <t>ASSOC PLURIEL(LE)S</t>
  </si>
  <si>
    <t>201300352</t>
  </si>
  <si>
    <t>Centre Social Pluriel(le)s</t>
  </si>
  <si>
    <t>37000</t>
  </si>
  <si>
    <t>ASSOC SOCIO CULTURELLE COURTELINE</t>
  </si>
  <si>
    <t>200300479</t>
  </si>
  <si>
    <t>Centre Social Courteline</t>
  </si>
  <si>
    <t>ASSOC TOURANGELLE DES CENTRES SOCIAUX</t>
  </si>
  <si>
    <t>200200187</t>
  </si>
  <si>
    <t>Centre Social La Rabière</t>
  </si>
  <si>
    <t>200200186</t>
  </si>
  <si>
    <t>Centre Social Le Morier</t>
  </si>
  <si>
    <t>ASSOC USAGERS CENTRE SOCIAL GIRAUDEAU</t>
  </si>
  <si>
    <t>200200127</t>
  </si>
  <si>
    <t>Centre Social Maryse Bastié</t>
  </si>
  <si>
    <t>CCAS LA RICHE</t>
  </si>
  <si>
    <t>200500105</t>
  </si>
  <si>
    <t>Centre Social Equinoxe</t>
  </si>
  <si>
    <t>37520</t>
  </si>
  <si>
    <t>LA RICHE</t>
  </si>
  <si>
    <t>37195</t>
  </si>
  <si>
    <t>Centre Socio Culturel La Passerelle</t>
  </si>
  <si>
    <t>201500497</t>
  </si>
  <si>
    <t>Centre Social La Passerelle</t>
  </si>
  <si>
    <t>37270</t>
  </si>
  <si>
    <t>MONTLOUIS SUR LOIRE</t>
  </si>
  <si>
    <t>37156</t>
  </si>
  <si>
    <t>COMMUNAUTE DE CNES CHINON VIENNE ET LOIRE</t>
  </si>
  <si>
    <t>201400184</t>
  </si>
  <si>
    <t>Centre Social du Véron</t>
  </si>
  <si>
    <t>37420</t>
  </si>
  <si>
    <t>AVOINE</t>
  </si>
  <si>
    <t>37011</t>
  </si>
  <si>
    <t>MAIRIE DE CHATEAU RENAULT</t>
  </si>
  <si>
    <t>201500118</t>
  </si>
  <si>
    <t>Centre Social Elan Coluche</t>
  </si>
  <si>
    <t>37110</t>
  </si>
  <si>
    <t>CHÂTEAU RENAULT</t>
  </si>
  <si>
    <t>37063</t>
  </si>
  <si>
    <t>CSF</t>
  </si>
  <si>
    <t>200400310</t>
  </si>
  <si>
    <t>Animation Coll Fam C Claudel</t>
  </si>
  <si>
    <t>201500209</t>
  </si>
  <si>
    <t>Animation Coll Fam C. Péguy</t>
  </si>
  <si>
    <t>200700315</t>
  </si>
  <si>
    <t>Animation Coll Fam La Douve</t>
  </si>
  <si>
    <t>201000337</t>
  </si>
  <si>
    <t>Animation Coll Fam Bléré</t>
  </si>
  <si>
    <t>200500001</t>
  </si>
  <si>
    <t>Animation Coll Fam CS Descarte</t>
  </si>
  <si>
    <t>201700229</t>
  </si>
  <si>
    <t>Animation Coll Fam Fontaines</t>
  </si>
  <si>
    <t>200200166</t>
  </si>
  <si>
    <t>Animation Coll Fam Ballan</t>
  </si>
  <si>
    <t>200200197</t>
  </si>
  <si>
    <t>Animation Coll Fam V Violette</t>
  </si>
  <si>
    <t>200400048</t>
  </si>
  <si>
    <t>Animation Coll Fam Tours Nord</t>
  </si>
  <si>
    <t>201400275</t>
  </si>
  <si>
    <t>Animation Coll Fam Pluriel(le)</t>
  </si>
  <si>
    <t>200300480</t>
  </si>
  <si>
    <t>Animation Coll Fam Courteline</t>
  </si>
  <si>
    <t>200200167</t>
  </si>
  <si>
    <t>Animation Coll Fam Rabière</t>
  </si>
  <si>
    <t>200200195</t>
  </si>
  <si>
    <t>Animation Coll Fam Morier</t>
  </si>
  <si>
    <t>200500169</t>
  </si>
  <si>
    <t>Animation Coll Fam M Bastié</t>
  </si>
  <si>
    <t>200500127</t>
  </si>
  <si>
    <t>Animation Coll Fam La Riche</t>
  </si>
  <si>
    <t>201500498</t>
  </si>
  <si>
    <t>Animation Coll Fam Passerelle</t>
  </si>
  <si>
    <t>201400185</t>
  </si>
  <si>
    <t>Animation Coll Fam du Véron</t>
  </si>
  <si>
    <t>201500119</t>
  </si>
  <si>
    <t>Animation Coll Fam Elan Coluch</t>
  </si>
  <si>
    <t>merci de selectionner votre n° de dossier SIAS</t>
  </si>
  <si>
    <r>
      <t xml:space="preserve">N° dossier SIAS </t>
    </r>
    <r>
      <rPr>
        <sz val="14"/>
        <color rgb="FFFF0000"/>
        <rFont val="Arial"/>
        <family val="2"/>
      </rPr>
      <t>ACF</t>
    </r>
  </si>
  <si>
    <r>
      <t xml:space="preserve">N° dossier SIAS </t>
    </r>
    <r>
      <rPr>
        <sz val="14"/>
        <color rgb="FFFF0000"/>
        <rFont val="Arial"/>
        <family val="2"/>
      </rPr>
      <t>AGC</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</si>
</sst>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quot;.&quot;##&quot;.&quot;##&quot;.&quot;##&quot;.&quot;##"/>
    <numFmt numFmtId="165" formatCode="[$-40C]d\ mmmm\ yyyy;@"/>
    <numFmt numFmtId="166" formatCode="#,##0.00_ ;\-#,##0.00\ "/>
    <numFmt numFmtId="167" formatCode="dd/mm/yy;@"/>
  </numFmts>
  <fonts count="143" x14ac:knownFonts="1">
    <font>
      <sz val="11"/>
      <color theme="1"/>
      <name val="Calibri"/>
      <family val="2"/>
      <scheme val="minor"/>
    </font>
    <font>
      <sz val="12"/>
      <color theme="1"/>
      <name val="Calibri"/>
      <family val="2"/>
      <scheme val="minor"/>
    </font>
    <font>
      <sz val="11"/>
      <name val="Arial"/>
      <family val="2"/>
    </font>
    <font>
      <b/>
      <sz val="14"/>
      <name val="Arial"/>
      <family val="2"/>
    </font>
    <font>
      <sz val="11"/>
      <color indexed="8"/>
      <name val="Arial"/>
      <family val="2"/>
    </font>
    <font>
      <u/>
      <sz val="11"/>
      <color indexed="8"/>
      <name val="Arial"/>
      <family val="2"/>
    </font>
    <font>
      <b/>
      <sz val="14"/>
      <color indexed="8"/>
      <name val="Arial"/>
      <family val="2"/>
    </font>
    <font>
      <sz val="11"/>
      <color indexed="8"/>
      <name val="Arial"/>
      <family val="2"/>
    </font>
    <font>
      <b/>
      <sz val="11"/>
      <color indexed="8"/>
      <name val="Arial"/>
      <family val="2"/>
    </font>
    <font>
      <sz val="14"/>
      <color indexed="8"/>
      <name val="Arial"/>
      <family val="2"/>
    </font>
    <font>
      <sz val="12"/>
      <color indexed="8"/>
      <name val="Arial"/>
      <family val="2"/>
    </font>
    <font>
      <b/>
      <sz val="18"/>
      <color indexed="9"/>
      <name val="Arial"/>
      <family val="2"/>
    </font>
    <font>
      <sz val="12"/>
      <color indexed="8"/>
      <name val="Calibri"/>
      <family val="2"/>
    </font>
    <font>
      <b/>
      <i/>
      <sz val="14"/>
      <color indexed="8"/>
      <name val="Arial"/>
      <family val="2"/>
    </font>
    <font>
      <sz val="10"/>
      <color indexed="8"/>
      <name val="Arial"/>
      <family val="2"/>
    </font>
    <font>
      <b/>
      <sz val="12"/>
      <color indexed="8"/>
      <name val="Arial"/>
      <family val="2"/>
    </font>
    <font>
      <sz val="14"/>
      <color indexed="8"/>
      <name val="Calibri"/>
      <family val="2"/>
    </font>
    <font>
      <b/>
      <u/>
      <sz val="14"/>
      <color indexed="8"/>
      <name val="Arial"/>
      <family val="2"/>
    </font>
    <font>
      <b/>
      <u/>
      <sz val="16"/>
      <color indexed="8"/>
      <name val="Arial"/>
      <family val="2"/>
    </font>
    <font>
      <sz val="14"/>
      <color indexed="10"/>
      <name val="Arial"/>
      <family val="2"/>
    </font>
    <font>
      <b/>
      <sz val="12"/>
      <color indexed="60"/>
      <name val="Arial"/>
      <family val="2"/>
    </font>
    <font>
      <b/>
      <i/>
      <sz val="12"/>
      <color indexed="8"/>
      <name val="Arial"/>
      <family val="2"/>
    </font>
    <font>
      <sz val="8"/>
      <name val="Calibri"/>
      <family val="2"/>
    </font>
    <font>
      <sz val="12"/>
      <name val="Calibri"/>
      <family val="2"/>
    </font>
    <font>
      <b/>
      <sz val="10"/>
      <name val="Arial"/>
      <family val="2"/>
    </font>
    <font>
      <sz val="10"/>
      <name val="Arial"/>
      <family val="2"/>
    </font>
    <font>
      <sz val="9"/>
      <name val="Arial"/>
      <family val="2"/>
    </font>
    <font>
      <b/>
      <i/>
      <sz val="10"/>
      <name val="Arial"/>
      <family val="2"/>
    </font>
    <font>
      <b/>
      <i/>
      <sz val="9"/>
      <name val="Arial"/>
      <family val="2"/>
    </font>
    <font>
      <b/>
      <sz val="8"/>
      <name val="Arial"/>
      <family val="2"/>
    </font>
    <font>
      <b/>
      <sz val="11"/>
      <name val="Arial"/>
      <family val="2"/>
    </font>
    <font>
      <b/>
      <sz val="7"/>
      <name val="Arial"/>
      <family val="2"/>
    </font>
    <font>
      <b/>
      <sz val="9"/>
      <name val="Arial"/>
      <family val="2"/>
    </font>
    <font>
      <sz val="9"/>
      <color indexed="81"/>
      <name val="Tahoma"/>
      <family val="2"/>
    </font>
    <font>
      <b/>
      <sz val="8"/>
      <color indexed="81"/>
      <name val="Tahoma"/>
      <family val="2"/>
    </font>
    <font>
      <sz val="8"/>
      <color indexed="81"/>
      <name val="Tahoma"/>
      <family val="2"/>
    </font>
    <font>
      <i/>
      <sz val="9"/>
      <name val="Arial"/>
      <family val="2"/>
    </font>
    <font>
      <b/>
      <sz val="12"/>
      <name val="Arial"/>
      <family val="2"/>
    </font>
    <font>
      <sz val="14"/>
      <name val="Arial"/>
      <family val="2"/>
    </font>
    <font>
      <sz val="11"/>
      <color theme="1"/>
      <name val="Calibri"/>
      <family val="2"/>
      <scheme val="minor"/>
    </font>
    <font>
      <u/>
      <sz val="11"/>
      <color theme="10"/>
      <name val="Calibri"/>
      <family val="2"/>
      <scheme val="minor"/>
    </font>
    <font>
      <b/>
      <sz val="11"/>
      <color theme="1"/>
      <name val="Calibri"/>
      <family val="2"/>
      <scheme val="minor"/>
    </font>
    <font>
      <sz val="12"/>
      <color theme="1"/>
      <name val="Arial"/>
      <family val="2"/>
    </font>
    <font>
      <sz val="10"/>
      <color rgb="FFFF0000"/>
      <name val="Arial"/>
      <family val="2"/>
    </font>
    <font>
      <sz val="11"/>
      <color rgb="FFFF0000"/>
      <name val="Arial"/>
      <family val="2"/>
    </font>
    <font>
      <b/>
      <sz val="12"/>
      <color rgb="FFFF0000"/>
      <name val="Arial"/>
      <family val="2"/>
    </font>
    <font>
      <b/>
      <sz val="11"/>
      <color rgb="FF002060"/>
      <name val="Arial"/>
      <family val="2"/>
    </font>
    <font>
      <sz val="11"/>
      <color rgb="FF002060"/>
      <name val="Arial"/>
      <family val="2"/>
    </font>
    <font>
      <sz val="10"/>
      <color rgb="FF002060"/>
      <name val="Arial"/>
      <family val="2"/>
    </font>
    <font>
      <i/>
      <sz val="11"/>
      <color rgb="FFFF0000"/>
      <name val="Arial"/>
      <family val="2"/>
    </font>
    <font>
      <sz val="11"/>
      <color theme="0"/>
      <name val="Arial"/>
      <family val="2"/>
    </font>
    <font>
      <b/>
      <sz val="11"/>
      <color theme="0"/>
      <name val="Arial"/>
      <family val="2"/>
    </font>
    <font>
      <i/>
      <sz val="11"/>
      <color theme="0"/>
      <name val="Arial"/>
      <family val="2"/>
    </font>
    <font>
      <i/>
      <sz val="9"/>
      <color theme="0"/>
      <name val="Arial"/>
      <family val="2"/>
    </font>
    <font>
      <b/>
      <i/>
      <sz val="10"/>
      <color rgb="FF002060"/>
      <name val="Arial"/>
      <family val="2"/>
    </font>
    <font>
      <b/>
      <sz val="18"/>
      <color theme="1"/>
      <name val="Verdana"/>
      <family val="2"/>
    </font>
    <font>
      <b/>
      <sz val="16"/>
      <name val="Arial"/>
      <family val="2"/>
    </font>
    <font>
      <b/>
      <i/>
      <sz val="11"/>
      <name val="Arial"/>
      <family val="2"/>
    </font>
    <font>
      <b/>
      <sz val="11"/>
      <color rgb="FF000000"/>
      <name val="Arial"/>
      <family val="2"/>
    </font>
    <font>
      <sz val="11"/>
      <color rgb="FF000000"/>
      <name val="Arial"/>
      <family val="2"/>
    </font>
    <font>
      <b/>
      <i/>
      <sz val="12"/>
      <color indexed="8"/>
      <name val="Calibri"/>
      <family val="2"/>
    </font>
    <font>
      <sz val="11"/>
      <color indexed="8"/>
      <name val="Calibri"/>
      <family val="2"/>
    </font>
    <font>
      <strike/>
      <sz val="12"/>
      <color rgb="FFFF0000"/>
      <name val="Calibri"/>
      <family val="2"/>
    </font>
    <font>
      <sz val="14"/>
      <name val="Calibri"/>
      <family val="2"/>
    </font>
    <font>
      <b/>
      <sz val="11"/>
      <color rgb="FFFF0000"/>
      <name val="Arial"/>
      <family val="2"/>
    </font>
    <font>
      <b/>
      <sz val="16"/>
      <color indexed="8"/>
      <name val="Arial"/>
      <family val="2"/>
    </font>
    <font>
      <i/>
      <sz val="12"/>
      <name val="Arial"/>
      <family val="2"/>
    </font>
    <font>
      <i/>
      <sz val="12"/>
      <color indexed="8"/>
      <name val="Arial"/>
      <family val="2"/>
    </font>
    <font>
      <sz val="12"/>
      <color rgb="FF002060"/>
      <name val="Arial"/>
      <family val="2"/>
    </font>
    <font>
      <b/>
      <i/>
      <sz val="12"/>
      <name val="Arial"/>
      <family val="2"/>
    </font>
    <font>
      <sz val="12"/>
      <name val="Arial"/>
      <family val="2"/>
    </font>
    <font>
      <b/>
      <sz val="18"/>
      <color theme="0"/>
      <name val="Arial"/>
      <family val="2"/>
    </font>
    <font>
      <b/>
      <sz val="16"/>
      <color indexed="9"/>
      <name val="Arial"/>
      <family val="2"/>
    </font>
    <font>
      <b/>
      <sz val="12"/>
      <color theme="1"/>
      <name val="Arial"/>
      <family val="2"/>
    </font>
    <font>
      <b/>
      <sz val="12"/>
      <color rgb="FF002060"/>
      <name val="Arial"/>
      <family val="2"/>
    </font>
    <font>
      <b/>
      <i/>
      <sz val="11"/>
      <color rgb="FFFF0000"/>
      <name val="Arial"/>
      <family val="2"/>
    </font>
    <font>
      <b/>
      <sz val="14"/>
      <color rgb="FF002060"/>
      <name val="Arial"/>
      <family val="2"/>
    </font>
    <font>
      <sz val="14"/>
      <color rgb="FF002060"/>
      <name val="Arial"/>
      <family val="2"/>
    </font>
    <font>
      <i/>
      <sz val="12"/>
      <color rgb="FF002060"/>
      <name val="Arial"/>
      <family val="2"/>
    </font>
    <font>
      <i/>
      <sz val="12"/>
      <color rgb="FF0070C0"/>
      <name val="Arial"/>
      <family val="2"/>
    </font>
    <font>
      <b/>
      <i/>
      <sz val="12"/>
      <color rgb="FF002060"/>
      <name val="Arial"/>
      <family val="2"/>
    </font>
    <font>
      <b/>
      <sz val="14"/>
      <color rgb="FFFF0000"/>
      <name val="Arial"/>
      <family val="2"/>
    </font>
    <font>
      <b/>
      <sz val="14"/>
      <color theme="1"/>
      <name val="Arial"/>
      <family val="2"/>
    </font>
    <font>
      <b/>
      <sz val="24"/>
      <color rgb="FFFF0000"/>
      <name val="Arial"/>
      <family val="2"/>
    </font>
    <font>
      <sz val="12"/>
      <color rgb="FF000000"/>
      <name val="Arial"/>
      <family val="2"/>
    </font>
    <font>
      <b/>
      <sz val="12"/>
      <color rgb="FF0070C0"/>
      <name val="Verdana"/>
      <family val="2"/>
    </font>
    <font>
      <sz val="12"/>
      <color theme="1"/>
      <name val="Calibri"/>
      <family val="2"/>
      <scheme val="minor"/>
    </font>
    <font>
      <sz val="12"/>
      <color theme="0"/>
      <name val="Arial"/>
      <family val="2"/>
    </font>
    <font>
      <sz val="12"/>
      <color theme="0"/>
      <name val="Calibri"/>
      <family val="2"/>
      <scheme val="minor"/>
    </font>
    <font>
      <b/>
      <i/>
      <sz val="12"/>
      <color theme="0"/>
      <name val="Arial"/>
      <family val="2"/>
    </font>
    <font>
      <b/>
      <sz val="12"/>
      <color theme="0"/>
      <name val="Arial"/>
      <family val="2"/>
    </font>
    <font>
      <sz val="12"/>
      <color indexed="56"/>
      <name val="Arial"/>
      <family val="2"/>
    </font>
    <font>
      <b/>
      <sz val="14"/>
      <color rgb="FF0070C0"/>
      <name val="Arial"/>
      <family val="2"/>
    </font>
    <font>
      <b/>
      <sz val="11"/>
      <color indexed="8"/>
      <name val="Calibri"/>
      <family val="2"/>
    </font>
    <font>
      <i/>
      <sz val="11"/>
      <color indexed="8"/>
      <name val="Arial"/>
      <family val="2"/>
    </font>
    <font>
      <i/>
      <sz val="10"/>
      <color indexed="8"/>
      <name val="Arial"/>
      <family val="2"/>
    </font>
    <font>
      <i/>
      <sz val="11"/>
      <name val="Arial"/>
      <family val="2"/>
    </font>
    <font>
      <b/>
      <sz val="11"/>
      <color theme="1"/>
      <name val="Arial"/>
      <family val="2"/>
    </font>
    <font>
      <i/>
      <sz val="10"/>
      <name val="Arial"/>
      <family val="2"/>
    </font>
    <font>
      <sz val="8"/>
      <name val="Arial"/>
      <family val="2"/>
    </font>
    <font>
      <sz val="9"/>
      <color indexed="81"/>
      <name val="Arial"/>
      <family val="2"/>
    </font>
    <font>
      <b/>
      <sz val="11"/>
      <color rgb="FF0000FF"/>
      <name val="Arial"/>
      <family val="2"/>
    </font>
    <font>
      <b/>
      <sz val="12"/>
      <color rgb="FF0000FF"/>
      <name val="Arial"/>
      <family val="2"/>
    </font>
    <font>
      <b/>
      <sz val="12"/>
      <color rgb="FF0000FF"/>
      <name val="Calibri"/>
      <family val="2"/>
    </font>
    <font>
      <b/>
      <sz val="11"/>
      <color rgb="FF0000FF"/>
      <name val="Calibri"/>
      <family val="2"/>
    </font>
    <font>
      <b/>
      <sz val="16"/>
      <color rgb="FF0000FF"/>
      <name val="Arial"/>
      <family val="2"/>
    </font>
    <font>
      <sz val="12"/>
      <color rgb="FF0000FF"/>
      <name val="Arial"/>
      <family val="2"/>
    </font>
    <font>
      <sz val="13"/>
      <color indexed="81"/>
      <name val="Tahoma"/>
      <family val="2"/>
    </font>
    <font>
      <sz val="10"/>
      <color indexed="81"/>
      <name val="Arial"/>
      <family val="2"/>
    </font>
    <font>
      <b/>
      <sz val="10"/>
      <color rgb="FFFF0000"/>
      <name val="Arial"/>
      <family val="2"/>
    </font>
    <font>
      <sz val="11"/>
      <color rgb="FF0000FF"/>
      <name val="Arial"/>
      <family val="2"/>
    </font>
    <font>
      <u/>
      <sz val="11"/>
      <name val="Arial"/>
      <family val="2"/>
    </font>
    <font>
      <b/>
      <sz val="8"/>
      <color indexed="8"/>
      <name val="Arial"/>
      <family val="2"/>
    </font>
    <font>
      <i/>
      <sz val="9"/>
      <color theme="1"/>
      <name val="Calibri"/>
      <family val="2"/>
      <scheme val="minor"/>
    </font>
    <font>
      <i/>
      <sz val="11"/>
      <color theme="1"/>
      <name val="Calibri"/>
      <family val="2"/>
      <scheme val="minor"/>
    </font>
    <font>
      <b/>
      <i/>
      <sz val="11"/>
      <color indexed="8"/>
      <name val="Arial"/>
      <family val="2"/>
    </font>
    <font>
      <sz val="12"/>
      <color rgb="FFFF0000"/>
      <name val="Arial"/>
      <family val="2"/>
    </font>
    <font>
      <sz val="14"/>
      <color rgb="FFFF0000"/>
      <name val="Calibri"/>
      <family val="2"/>
    </font>
    <font>
      <sz val="9"/>
      <color indexed="8"/>
      <name val="Arial"/>
      <family val="2"/>
    </font>
    <font>
      <b/>
      <u/>
      <sz val="10"/>
      <color indexed="81"/>
      <name val="Arial"/>
      <family val="2"/>
    </font>
    <font>
      <b/>
      <sz val="10"/>
      <color indexed="81"/>
      <name val="Arial"/>
      <family val="2"/>
    </font>
    <font>
      <b/>
      <i/>
      <sz val="11"/>
      <color rgb="FF002060"/>
      <name val="Arial"/>
      <family val="2"/>
    </font>
    <font>
      <b/>
      <sz val="10"/>
      <color rgb="FF0000FF"/>
      <name val="Arial"/>
      <family val="2"/>
    </font>
    <font>
      <b/>
      <sz val="14"/>
      <color theme="6" tint="-0.499984740745262"/>
      <name val="Arial"/>
      <family val="2"/>
    </font>
    <font>
      <b/>
      <sz val="10"/>
      <color indexed="8"/>
      <name val="Arial"/>
      <family val="2"/>
    </font>
    <font>
      <sz val="14"/>
      <color theme="1"/>
      <name val="Calibri"/>
      <family val="2"/>
      <scheme val="minor"/>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sz val="10"/>
      <name val="Arial"/>
      <family val="2"/>
      <charset val="1"/>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4"/>
      <color rgb="FFFF0000"/>
      <name val="Arial"/>
      <family val="2"/>
    </font>
  </fonts>
  <fills count="54">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30"/>
        <bgColor indexed="64"/>
      </patternFill>
    </fill>
    <fill>
      <patternFill patternType="solid">
        <fgColor indexed="27"/>
        <bgColor indexed="64"/>
      </patternFill>
    </fill>
    <fill>
      <patternFill patternType="solid">
        <fgColor theme="0"/>
        <bgColor indexed="64"/>
      </patternFill>
    </fill>
    <fill>
      <patternFill patternType="lightUp">
        <bgColor theme="0"/>
      </patternFill>
    </fill>
    <fill>
      <patternFill patternType="lightUp">
        <bgColor theme="0" tint="-0.14999847407452621"/>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CCFFFF"/>
        <bgColor indexed="64"/>
      </patternFill>
    </fill>
    <fill>
      <patternFill patternType="solid">
        <fgColor theme="9" tint="0.59999389629810485"/>
        <bgColor indexed="64"/>
      </patternFill>
    </fill>
    <fill>
      <patternFill patternType="solid">
        <fgColor rgb="FF0070C0"/>
        <bgColor indexed="64"/>
      </patternFill>
    </fill>
    <fill>
      <patternFill patternType="solid">
        <fgColor rgb="FFDDECFF"/>
        <bgColor indexed="64"/>
      </patternFill>
    </fill>
    <fill>
      <patternFill patternType="solid">
        <fgColor rgb="FFDAE8FE"/>
        <bgColor indexed="64"/>
      </patternFill>
    </fill>
    <fill>
      <patternFill patternType="solid">
        <fgColor rgb="FFEFF5FF"/>
        <bgColor indexed="64"/>
      </patternFill>
    </fill>
    <fill>
      <patternFill patternType="solid">
        <fgColor theme="8" tint="0.79998168889431442"/>
        <bgColor indexed="64"/>
      </patternFill>
    </fill>
    <fill>
      <patternFill patternType="solid">
        <fgColor rgb="FFDCE6F1"/>
        <bgColor indexed="64"/>
      </patternFill>
    </fill>
    <fill>
      <patternFill patternType="solid">
        <fgColor rgb="FFFFFF99"/>
        <bgColor indexed="64"/>
      </patternFill>
    </fill>
    <fill>
      <patternFill patternType="solid">
        <fgColor theme="2"/>
        <bgColor indexed="64"/>
      </patternFill>
    </fill>
    <fill>
      <patternFill patternType="solid">
        <fgColor rgb="FFFFFFCC"/>
        <bgColor indexed="64"/>
      </patternFill>
    </fill>
    <fill>
      <patternFill patternType="solid">
        <fgColor theme="2" tint="-9.9978637043366805E-2"/>
        <bgColor indexed="64"/>
      </patternFill>
    </fill>
    <fill>
      <patternFill patternType="gray125">
        <bgColor rgb="FFDAE8FE"/>
      </patternFill>
    </fill>
    <fill>
      <patternFill patternType="solid">
        <fgColor rgb="FF92D050"/>
        <bgColor indexed="64"/>
      </patternFill>
    </fill>
    <fill>
      <patternFill patternType="solid">
        <fgColor rgb="FFFFFF66"/>
        <bgColor indexed="64"/>
      </patternFill>
    </fill>
    <fill>
      <patternFill patternType="solid">
        <fgColor rgb="FFFFCCCC"/>
        <bgColor indexed="64"/>
      </patternFill>
    </fill>
    <fill>
      <patternFill patternType="solid">
        <fgColor theme="1"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26"/>
        <bgColor indexed="9"/>
      </patternFill>
    </fill>
    <fill>
      <patternFill patternType="solid">
        <fgColor indexed="43"/>
        <bgColor indexed="26"/>
      </patternFill>
    </fill>
    <fill>
      <patternFill patternType="solid">
        <fgColor indexed="55"/>
        <bgColor indexed="23"/>
      </patternFill>
    </fill>
  </fills>
  <borders count="10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right style="double">
        <color indexed="64"/>
      </right>
      <top style="double">
        <color indexed="64"/>
      </top>
      <bottom style="double">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double">
        <color indexed="64"/>
      </top>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medium">
        <color rgb="FFFF0000"/>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mediumDashed">
        <color indexed="64"/>
      </right>
      <top style="mediumDashed">
        <color indexed="64"/>
      </top>
      <bottom/>
      <diagonal/>
    </border>
    <border>
      <left style="thin">
        <color indexed="64"/>
      </left>
      <right style="mediumDashed">
        <color indexed="64"/>
      </right>
      <top/>
      <bottom/>
      <diagonal/>
    </border>
    <border>
      <left style="thin">
        <color indexed="64"/>
      </left>
      <right style="mediumDashed">
        <color indexed="64"/>
      </right>
      <top/>
      <bottom style="mediumDashed">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59">
    <xf numFmtId="0" fontId="0" fillId="0" borderId="0"/>
    <xf numFmtId="0" fontId="40" fillId="0" borderId="0" applyNumberFormat="0" applyFill="0" applyBorder="0" applyAlignment="0" applyProtection="0"/>
    <xf numFmtId="43" fontId="39" fillId="0" borderId="0" applyFont="0" applyFill="0" applyBorder="0" applyAlignment="0" applyProtection="0"/>
    <xf numFmtId="0" fontId="25" fillId="0" borderId="0"/>
    <xf numFmtId="0" fontId="61" fillId="32"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61" fillId="35" borderId="0" applyNumberFormat="0" applyBorder="0" applyAlignment="0" applyProtection="0"/>
    <xf numFmtId="0" fontId="61" fillId="36" borderId="0" applyNumberFormat="0" applyBorder="0" applyAlignment="0" applyProtection="0"/>
    <xf numFmtId="0" fontId="61" fillId="37" borderId="0" applyNumberFormat="0" applyBorder="0" applyAlignment="0" applyProtection="0"/>
    <xf numFmtId="0" fontId="61" fillId="38" borderId="0" applyNumberFormat="0" applyBorder="0" applyAlignment="0" applyProtection="0"/>
    <xf numFmtId="0" fontId="61" fillId="39" borderId="0" applyNumberFormat="0" applyBorder="0" applyAlignment="0" applyProtection="0"/>
    <xf numFmtId="0" fontId="61" fillId="40" borderId="0" applyNumberFormat="0" applyBorder="0" applyAlignment="0" applyProtection="0"/>
    <xf numFmtId="0" fontId="61" fillId="35" borderId="0" applyNumberFormat="0" applyBorder="0" applyAlignment="0" applyProtection="0"/>
    <xf numFmtId="0" fontId="61" fillId="38" borderId="0" applyNumberFormat="0" applyBorder="0" applyAlignment="0" applyProtection="0"/>
    <xf numFmtId="0" fontId="61" fillId="41" borderId="0" applyNumberFormat="0" applyBorder="0" applyAlignment="0" applyProtection="0"/>
    <xf numFmtId="0" fontId="126" fillId="42" borderId="0" applyNumberFormat="0" applyBorder="0" applyAlignment="0" applyProtection="0"/>
    <xf numFmtId="0" fontId="126" fillId="39" borderId="0" applyNumberFormat="0" applyBorder="0" applyAlignment="0" applyProtection="0"/>
    <xf numFmtId="0" fontId="126" fillId="40" borderId="0" applyNumberFormat="0" applyBorder="0" applyAlignment="0" applyProtection="0"/>
    <xf numFmtId="0" fontId="126" fillId="43" borderId="0" applyNumberFormat="0" applyBorder="0" applyAlignment="0" applyProtection="0"/>
    <xf numFmtId="0" fontId="126" fillId="44" borderId="0" applyNumberFormat="0" applyBorder="0" applyAlignment="0" applyProtection="0"/>
    <xf numFmtId="0" fontId="126" fillId="45" borderId="0" applyNumberFormat="0" applyBorder="0" applyAlignment="0" applyProtection="0"/>
    <xf numFmtId="0" fontId="126" fillId="46" borderId="0" applyNumberFormat="0" applyBorder="0" applyAlignment="0" applyProtection="0"/>
    <xf numFmtId="0" fontId="126" fillId="47" borderId="0" applyNumberFormat="0" applyBorder="0" applyAlignment="0" applyProtection="0"/>
    <xf numFmtId="0" fontId="126" fillId="48" borderId="0" applyNumberFormat="0" applyBorder="0" applyAlignment="0" applyProtection="0"/>
    <xf numFmtId="0" fontId="126" fillId="43" borderId="0" applyNumberFormat="0" applyBorder="0" applyAlignment="0" applyProtection="0"/>
    <xf numFmtId="0" fontId="126" fillId="44" borderId="0" applyNumberFormat="0" applyBorder="0" applyAlignment="0" applyProtection="0"/>
    <xf numFmtId="0" fontId="126" fillId="49" borderId="0" applyNumberFormat="0" applyBorder="0" applyAlignment="0" applyProtection="0"/>
    <xf numFmtId="0" fontId="127" fillId="0" borderId="0" applyNumberFormat="0" applyFill="0" applyBorder="0" applyAlignment="0" applyProtection="0"/>
    <xf numFmtId="0" fontId="128" fillId="50" borderId="90" applyNumberFormat="0" applyAlignment="0" applyProtection="0"/>
    <xf numFmtId="0" fontId="129" fillId="0" borderId="91" applyNumberFormat="0" applyFill="0" applyAlignment="0" applyProtection="0"/>
    <xf numFmtId="0" fontId="25" fillId="51" borderId="92" applyNumberFormat="0" applyAlignment="0" applyProtection="0"/>
    <xf numFmtId="0" fontId="130" fillId="37" borderId="90" applyNumberFormat="0" applyAlignment="0" applyProtection="0"/>
    <xf numFmtId="0" fontId="131" fillId="33" borderId="0" applyNumberFormat="0" applyBorder="0" applyAlignment="0" applyProtection="0"/>
    <xf numFmtId="0" fontId="132" fillId="52" borderId="0" applyNumberFormat="0" applyBorder="0" applyAlignment="0" applyProtection="0"/>
    <xf numFmtId="0" fontId="1" fillId="0" borderId="0"/>
    <xf numFmtId="0" fontId="1" fillId="0" borderId="0"/>
    <xf numFmtId="0" fontId="25" fillId="0" borderId="0"/>
    <xf numFmtId="0" fontId="39" fillId="0" borderId="0"/>
    <xf numFmtId="0" fontId="25" fillId="0" borderId="0" applyNumberFormat="0" applyFill="0" applyBorder="0" applyProtection="0">
      <alignment horizontal="left"/>
    </xf>
    <xf numFmtId="0" fontId="25"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Protection="0">
      <alignment horizontal="left"/>
    </xf>
    <xf numFmtId="0" fontId="25" fillId="0" borderId="0" applyNumberFormat="0" applyFill="0" applyBorder="0" applyAlignment="0" applyProtection="0"/>
    <xf numFmtId="0" fontId="133" fillId="34" borderId="0" applyNumberFormat="0" applyBorder="0" applyAlignment="0" applyProtection="0"/>
    <xf numFmtId="0" fontId="134" fillId="50" borderId="93" applyNumberFormat="0" applyAlignment="0" applyProtection="0"/>
    <xf numFmtId="0" fontId="135" fillId="0" borderId="0"/>
    <xf numFmtId="0" fontId="136"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8" fillId="0" borderId="94" applyNumberFormat="0" applyFill="0" applyAlignment="0" applyProtection="0"/>
    <xf numFmtId="0" fontId="139" fillId="0" borderId="95" applyNumberFormat="0" applyFill="0" applyAlignment="0" applyProtection="0"/>
    <xf numFmtId="0" fontId="140" fillId="0" borderId="96" applyNumberFormat="0" applyFill="0" applyAlignment="0" applyProtection="0"/>
    <xf numFmtId="0" fontId="140" fillId="0" borderId="0" applyNumberFormat="0" applyFill="0" applyBorder="0" applyAlignment="0" applyProtection="0"/>
    <xf numFmtId="0" fontId="93" fillId="0" borderId="97" applyNumberFormat="0" applyFill="0" applyAlignment="0" applyProtection="0"/>
    <xf numFmtId="0" fontId="141" fillId="53" borderId="98" applyNumberFormat="0" applyAlignment="0" applyProtection="0"/>
  </cellStyleXfs>
  <cellXfs count="915">
    <xf numFmtId="0" fontId="0" fillId="0" borderId="0" xfId="0"/>
    <xf numFmtId="0" fontId="7" fillId="0" borderId="0" xfId="0" applyFont="1"/>
    <xf numFmtId="0" fontId="12" fillId="0" borderId="0" xfId="0" applyFont="1"/>
    <xf numFmtId="0" fontId="2" fillId="0" borderId="0" xfId="0" applyFont="1" applyProtection="1"/>
    <xf numFmtId="0" fontId="7" fillId="0" borderId="0" xfId="0" applyFont="1" applyProtection="1"/>
    <xf numFmtId="0" fontId="7" fillId="4" borderId="1" xfId="0" applyFont="1" applyFill="1" applyBorder="1" applyProtection="1"/>
    <xf numFmtId="0" fontId="11" fillId="4" borderId="2" xfId="0" applyFont="1" applyFill="1" applyBorder="1" applyAlignment="1" applyProtection="1">
      <alignment horizontal="right" vertical="top"/>
    </xf>
    <xf numFmtId="0" fontId="7" fillId="4" borderId="2" xfId="0" applyFont="1" applyFill="1" applyBorder="1" applyProtection="1"/>
    <xf numFmtId="0" fontId="11" fillId="4" borderId="2" xfId="0" applyFont="1" applyFill="1" applyBorder="1" applyAlignment="1" applyProtection="1">
      <alignment horizontal="left"/>
    </xf>
    <xf numFmtId="0" fontId="7" fillId="0" borderId="0" xfId="0" applyFont="1" applyBorder="1" applyProtection="1"/>
    <xf numFmtId="0" fontId="6" fillId="0" borderId="0" xfId="0" applyFont="1" applyProtection="1"/>
    <xf numFmtId="0" fontId="7" fillId="2" borderId="0" xfId="0" applyFont="1" applyFill="1" applyProtection="1"/>
    <xf numFmtId="0" fontId="18" fillId="0" borderId="0" xfId="0" applyFont="1" applyProtection="1"/>
    <xf numFmtId="0" fontId="8" fillId="0" borderId="0" xfId="0" applyFont="1" applyProtection="1"/>
    <xf numFmtId="0" fontId="6" fillId="2" borderId="0" xfId="0" applyFont="1" applyFill="1" applyBorder="1" applyAlignment="1" applyProtection="1">
      <alignment vertical="center"/>
    </xf>
    <xf numFmtId="0" fontId="7" fillId="0" borderId="0" xfId="0" applyFont="1" applyAlignment="1" applyProtection="1">
      <alignment vertical="center"/>
    </xf>
    <xf numFmtId="0" fontId="9" fillId="0" borderId="0" xfId="0" applyFont="1" applyAlignment="1" applyProtection="1">
      <alignment vertical="center"/>
    </xf>
    <xf numFmtId="0" fontId="11" fillId="4" borderId="2" xfId="0" applyFont="1" applyFill="1" applyBorder="1" applyProtection="1"/>
    <xf numFmtId="0" fontId="7" fillId="4" borderId="3" xfId="0" applyFont="1" applyFill="1" applyBorder="1" applyProtection="1"/>
    <xf numFmtId="0" fontId="7" fillId="2" borderId="0" xfId="0" applyNumberFormat="1" applyFont="1" applyFill="1" applyBorder="1" applyAlignment="1" applyProtection="1">
      <alignment vertical="center" wrapText="1"/>
    </xf>
    <xf numFmtId="0" fontId="8" fillId="0" borderId="7" xfId="0" applyFont="1" applyBorder="1" applyProtection="1"/>
    <xf numFmtId="0" fontId="7" fillId="0" borderId="8" xfId="0" applyFont="1" applyBorder="1" applyProtection="1"/>
    <xf numFmtId="0" fontId="7" fillId="0" borderId="9" xfId="0" applyFont="1" applyBorder="1" applyProtection="1"/>
    <xf numFmtId="0" fontId="17" fillId="0" borderId="10" xfId="0" applyFont="1" applyBorder="1" applyAlignment="1" applyProtection="1">
      <alignment horizontal="right"/>
    </xf>
    <xf numFmtId="0" fontId="7" fillId="0" borderId="10" xfId="0" applyFont="1" applyBorder="1" applyProtection="1"/>
    <xf numFmtId="0" fontId="7" fillId="0" borderId="10" xfId="0" applyFont="1" applyBorder="1" applyAlignment="1" applyProtection="1">
      <alignment horizontal="right"/>
    </xf>
    <xf numFmtId="0" fontId="7" fillId="0" borderId="1" xfId="0" applyFont="1" applyBorder="1" applyProtection="1"/>
    <xf numFmtId="0" fontId="7" fillId="0" borderId="2" xfId="0" applyFont="1" applyBorder="1" applyProtection="1"/>
    <xf numFmtId="0" fontId="10" fillId="0" borderId="2" xfId="0" applyFont="1" applyBorder="1" applyAlignment="1" applyProtection="1">
      <alignment horizontal="right"/>
    </xf>
    <xf numFmtId="0" fontId="7" fillId="2" borderId="2" xfId="0" applyFont="1" applyFill="1" applyBorder="1" applyAlignment="1" applyProtection="1">
      <alignment horizontal="center"/>
    </xf>
    <xf numFmtId="0" fontId="7" fillId="2" borderId="3" xfId="0" applyFont="1" applyFill="1" applyBorder="1" applyAlignment="1" applyProtection="1">
      <alignment horizontal="center"/>
    </xf>
    <xf numFmtId="0" fontId="7" fillId="0" borderId="7" xfId="0" applyFont="1" applyBorder="1" applyProtection="1"/>
    <xf numFmtId="0" fontId="7" fillId="0" borderId="11" xfId="0" applyFont="1" applyBorder="1" applyProtection="1"/>
    <xf numFmtId="0" fontId="7" fillId="0" borderId="3" xfId="0" applyFont="1" applyBorder="1" applyProtection="1"/>
    <xf numFmtId="0" fontId="9" fillId="0" borderId="0" xfId="0" applyFont="1" applyBorder="1" applyAlignment="1" applyProtection="1">
      <alignment horizontal="center"/>
    </xf>
    <xf numFmtId="0" fontId="9" fillId="0" borderId="10" xfId="0" applyFont="1" applyBorder="1" applyProtection="1"/>
    <xf numFmtId="0" fontId="9" fillId="0" borderId="0" xfId="0" applyFont="1" applyBorder="1" applyProtection="1"/>
    <xf numFmtId="0" fontId="7" fillId="6" borderId="0" xfId="0" applyNumberFormat="1" applyFont="1" applyFill="1" applyBorder="1" applyAlignment="1" applyProtection="1">
      <alignment vertical="center"/>
    </xf>
    <xf numFmtId="0" fontId="7" fillId="6" borderId="0" xfId="0" applyNumberFormat="1" applyFont="1" applyFill="1" applyBorder="1" applyProtection="1"/>
    <xf numFmtId="0" fontId="7" fillId="0" borderId="0" xfId="0" applyNumberFormat="1" applyFont="1" applyProtection="1"/>
    <xf numFmtId="0" fontId="43" fillId="0" borderId="0" xfId="0" applyFont="1" applyProtection="1"/>
    <xf numFmtId="0" fontId="44" fillId="0" borderId="0" xfId="0" applyFont="1" applyProtection="1"/>
    <xf numFmtId="0" fontId="4" fillId="6" borderId="0" xfId="0" applyFont="1" applyFill="1" applyProtection="1"/>
    <xf numFmtId="0" fontId="7" fillId="6" borderId="0" xfId="0" applyFont="1" applyFill="1" applyProtection="1"/>
    <xf numFmtId="0" fontId="4" fillId="0" borderId="0" xfId="0" applyFont="1" applyProtection="1"/>
    <xf numFmtId="0" fontId="4" fillId="0" borderId="0" xfId="0" applyFont="1" applyFill="1" applyBorder="1" applyProtection="1"/>
    <xf numFmtId="0" fontId="11" fillId="0" borderId="0" xfId="0" applyFont="1" applyFill="1" applyBorder="1" applyProtection="1"/>
    <xf numFmtId="0" fontId="15" fillId="0" borderId="0" xfId="0" applyFont="1" applyFill="1" applyBorder="1" applyAlignment="1" applyProtection="1">
      <alignment horizontal="center" vertical="center"/>
    </xf>
    <xf numFmtId="0" fontId="4" fillId="6" borderId="0" xfId="0" applyFont="1" applyFill="1" applyBorder="1" applyProtection="1"/>
    <xf numFmtId="0" fontId="30" fillId="6" borderId="0" xfId="3" applyFont="1" applyFill="1" applyBorder="1" applyAlignment="1" applyProtection="1">
      <alignment horizontal="left" vertical="center"/>
    </xf>
    <xf numFmtId="0" fontId="8" fillId="6" borderId="0" xfId="0" applyFont="1" applyFill="1" applyBorder="1" applyAlignment="1" applyProtection="1">
      <alignment horizontal="left" vertical="top" wrapText="1"/>
    </xf>
    <xf numFmtId="4" fontId="27" fillId="6" borderId="0" xfId="3" applyNumberFormat="1" applyFont="1" applyFill="1" applyBorder="1" applyAlignment="1" applyProtection="1">
      <alignment horizontal="center" vertical="center"/>
    </xf>
    <xf numFmtId="4" fontId="30" fillId="6" borderId="0" xfId="3" applyNumberFormat="1" applyFont="1" applyFill="1" applyBorder="1" applyAlignment="1" applyProtection="1">
      <alignment horizontal="center" vertical="center"/>
    </xf>
    <xf numFmtId="4" fontId="28" fillId="6" borderId="0" xfId="0" applyNumberFormat="1" applyFont="1" applyFill="1" applyBorder="1" applyAlignment="1" applyProtection="1">
      <alignment horizontal="center"/>
    </xf>
    <xf numFmtId="0" fontId="0" fillId="6" borderId="0" xfId="0" applyFill="1" applyBorder="1" applyProtection="1"/>
    <xf numFmtId="0" fontId="8" fillId="6" borderId="0" xfId="0" applyFont="1" applyFill="1" applyBorder="1" applyAlignment="1" applyProtection="1">
      <alignment horizontal="center" vertical="center"/>
    </xf>
    <xf numFmtId="0" fontId="2" fillId="6" borderId="0" xfId="0" applyFont="1" applyFill="1" applyBorder="1" applyProtection="1"/>
    <xf numFmtId="0" fontId="0" fillId="6" borderId="0" xfId="0" applyFill="1"/>
    <xf numFmtId="0" fontId="0" fillId="6" borderId="0" xfId="0" applyFill="1" applyProtection="1"/>
    <xf numFmtId="0" fontId="6" fillId="6" borderId="0" xfId="0" applyFont="1" applyFill="1" applyBorder="1" applyAlignment="1" applyProtection="1">
      <alignment horizontal="center" vertical="center"/>
    </xf>
    <xf numFmtId="0" fontId="30" fillId="6" borderId="19" xfId="3" applyFont="1" applyFill="1" applyBorder="1" applyAlignment="1" applyProtection="1">
      <alignment horizontal="left" vertical="center"/>
    </xf>
    <xf numFmtId="0" fontId="30" fillId="6" borderId="20" xfId="3" applyFont="1" applyFill="1" applyBorder="1" applyAlignment="1" applyProtection="1">
      <alignment horizontal="left" vertical="center"/>
    </xf>
    <xf numFmtId="0" fontId="24" fillId="6" borderId="0" xfId="3" applyFont="1" applyFill="1" applyBorder="1" applyAlignment="1" applyProtection="1">
      <alignment horizontal="center" vertical="center"/>
    </xf>
    <xf numFmtId="0" fontId="8" fillId="0" borderId="0" xfId="0" applyNumberFormat="1" applyFont="1" applyFill="1" applyBorder="1" applyAlignment="1" applyProtection="1">
      <alignment horizontal="center" vertical="center"/>
    </xf>
    <xf numFmtId="0" fontId="4" fillId="0" borderId="0" xfId="0" applyFont="1" applyFill="1" applyProtection="1"/>
    <xf numFmtId="0" fontId="9" fillId="6" borderId="18" xfId="0" applyNumberFormat="1" applyFont="1" applyFill="1" applyBorder="1" applyAlignment="1" applyProtection="1">
      <alignment horizontal="left" vertical="center"/>
    </xf>
    <xf numFmtId="0" fontId="11" fillId="0" borderId="0" xfId="0" applyFont="1" applyFill="1" applyBorder="1" applyAlignment="1" applyProtection="1">
      <alignment horizontal="center" vertical="top"/>
    </xf>
    <xf numFmtId="0" fontId="49" fillId="0" borderId="0" xfId="0" applyFont="1" applyProtection="1"/>
    <xf numFmtId="0" fontId="49" fillId="0" borderId="0" xfId="0" applyFont="1" applyFill="1" applyProtection="1"/>
    <xf numFmtId="0" fontId="9" fillId="6" borderId="27" xfId="0" applyNumberFormat="1" applyFont="1" applyFill="1" applyBorder="1" applyAlignment="1" applyProtection="1">
      <alignment horizontal="left" vertical="center"/>
    </xf>
    <xf numFmtId="0" fontId="9" fillId="6" borderId="10" xfId="0" applyNumberFormat="1" applyFont="1" applyFill="1" applyBorder="1" applyAlignment="1" applyProtection="1">
      <alignment horizontal="left" vertical="center"/>
    </xf>
    <xf numFmtId="0" fontId="9" fillId="6" borderId="18" xfId="0" applyNumberFormat="1" applyFont="1" applyFill="1" applyBorder="1" applyAlignment="1" applyProtection="1">
      <alignment horizontal="left" vertical="center" wrapText="1"/>
    </xf>
    <xf numFmtId="0" fontId="9" fillId="6" borderId="13" xfId="0" applyNumberFormat="1" applyFont="1" applyFill="1" applyBorder="1" applyAlignment="1" applyProtection="1">
      <alignment horizontal="left" vertical="center"/>
    </xf>
    <xf numFmtId="2" fontId="8" fillId="6" borderId="0" xfId="0" applyNumberFormat="1" applyFont="1" applyFill="1" applyBorder="1" applyAlignment="1" applyProtection="1">
      <alignment horizontal="center" vertical="center"/>
    </xf>
    <xf numFmtId="0" fontId="50" fillId="0" borderId="0" xfId="0" applyFont="1" applyFill="1" applyBorder="1" applyProtection="1"/>
    <xf numFmtId="0" fontId="2" fillId="2" borderId="0" xfId="0" applyFont="1" applyFill="1" applyProtection="1"/>
    <xf numFmtId="0" fontId="7" fillId="0" borderId="0" xfId="0" applyFont="1" applyFill="1" applyProtection="1"/>
    <xf numFmtId="0" fontId="7" fillId="0" borderId="0" xfId="0" applyFont="1" applyFill="1" applyBorder="1" applyProtection="1"/>
    <xf numFmtId="0" fontId="2" fillId="0" borderId="0" xfId="0" applyFont="1" applyFill="1" applyProtection="1"/>
    <xf numFmtId="0" fontId="8" fillId="0" borderId="0" xfId="0" applyFont="1" applyFill="1" applyProtection="1"/>
    <xf numFmtId="0" fontId="8" fillId="0" borderId="0" xfId="0" applyFont="1" applyFill="1" applyAlignment="1" applyProtection="1">
      <alignment horizontal="left"/>
    </xf>
    <xf numFmtId="0" fontId="30" fillId="0" borderId="0" xfId="0" applyFont="1" applyFill="1" applyProtection="1"/>
    <xf numFmtId="0" fontId="30" fillId="0" borderId="0" xfId="0" applyFont="1" applyFill="1" applyAlignment="1" applyProtection="1">
      <alignment horizontal="left"/>
    </xf>
    <xf numFmtId="0" fontId="9" fillId="6" borderId="0" xfId="0" applyNumberFormat="1" applyFont="1" applyFill="1" applyBorder="1" applyAlignment="1" applyProtection="1">
      <alignment horizontal="left" vertical="center"/>
    </xf>
    <xf numFmtId="0" fontId="9" fillId="6" borderId="39" xfId="0" applyNumberFormat="1" applyFont="1" applyFill="1" applyBorder="1" applyAlignment="1" applyProtection="1">
      <alignment horizontal="left" vertical="center"/>
    </xf>
    <xf numFmtId="0" fontId="9" fillId="6" borderId="40" xfId="0" applyNumberFormat="1" applyFont="1" applyFill="1" applyBorder="1" applyAlignment="1" applyProtection="1">
      <alignment horizontal="left" vertical="center"/>
    </xf>
    <xf numFmtId="0" fontId="9" fillId="6" borderId="39" xfId="0" applyNumberFormat="1" applyFont="1" applyFill="1" applyBorder="1" applyAlignment="1" applyProtection="1">
      <alignment horizontal="left" vertical="center" wrapText="1"/>
    </xf>
    <xf numFmtId="0" fontId="4" fillId="0" borderId="0" xfId="0" applyFont="1" applyBorder="1" applyProtection="1"/>
    <xf numFmtId="0" fontId="36" fillId="0" borderId="0" xfId="3" applyFont="1" applyBorder="1" applyAlignment="1" applyProtection="1">
      <alignment horizontal="right" vertical="center"/>
    </xf>
    <xf numFmtId="4" fontId="52" fillId="0" borderId="0" xfId="3" applyNumberFormat="1" applyFont="1" applyFill="1" applyBorder="1" applyAlignment="1" applyProtection="1">
      <alignment horizontal="left" vertical="center"/>
    </xf>
    <xf numFmtId="4" fontId="52" fillId="0" borderId="0" xfId="3" applyNumberFormat="1" applyFont="1" applyFill="1" applyBorder="1" applyAlignment="1" applyProtection="1">
      <alignment horizontal="center" vertical="center"/>
    </xf>
    <xf numFmtId="0" fontId="53" fillId="0" borderId="0" xfId="0" applyFont="1" applyFill="1" applyBorder="1" applyAlignment="1" applyProtection="1">
      <alignment vertical="center" wrapText="1"/>
    </xf>
    <xf numFmtId="0" fontId="51" fillId="0" borderId="0" xfId="0" applyFont="1" applyFill="1" applyBorder="1" applyAlignment="1" applyProtection="1">
      <alignment horizontal="center" vertical="center"/>
    </xf>
    <xf numFmtId="0" fontId="8" fillId="9" borderId="0" xfId="0" applyFont="1" applyFill="1" applyBorder="1" applyAlignment="1" applyProtection="1">
      <alignment horizontal="center" vertical="center"/>
    </xf>
    <xf numFmtId="0" fontId="8" fillId="9" borderId="0" xfId="0" applyFont="1" applyFill="1" applyBorder="1" applyAlignment="1" applyProtection="1">
      <alignment horizontal="center" vertical="center" wrapText="1"/>
    </xf>
    <xf numFmtId="4" fontId="47" fillId="6" borderId="0" xfId="3" applyNumberFormat="1" applyFont="1" applyFill="1" applyBorder="1" applyAlignment="1" applyProtection="1">
      <alignment horizontal="center" vertical="center"/>
    </xf>
    <xf numFmtId="0" fontId="8" fillId="6" borderId="0" xfId="0" applyFont="1" applyFill="1" applyBorder="1" applyAlignment="1" applyProtection="1">
      <alignment horizontal="center" vertical="center" wrapText="1"/>
    </xf>
    <xf numFmtId="2" fontId="8" fillId="6" borderId="0" xfId="0" applyNumberFormat="1" applyFont="1" applyFill="1" applyBorder="1" applyAlignment="1" applyProtection="1">
      <alignment horizontal="center" vertical="center" wrapText="1"/>
    </xf>
    <xf numFmtId="0" fontId="24" fillId="0" borderId="52" xfId="3" applyFont="1" applyBorder="1" applyAlignment="1" applyProtection="1">
      <alignment horizontal="center" vertical="center"/>
    </xf>
    <xf numFmtId="0" fontId="3" fillId="6" borderId="0" xfId="3" applyFont="1" applyFill="1" applyBorder="1" applyAlignment="1" applyProtection="1">
      <alignment horizontal="right" vertical="center" wrapText="1"/>
    </xf>
    <xf numFmtId="0" fontId="41" fillId="6" borderId="0" xfId="0" applyFont="1" applyFill="1" applyBorder="1" applyProtection="1"/>
    <xf numFmtId="0" fontId="41" fillId="6" borderId="0" xfId="0" applyFont="1" applyFill="1" applyProtection="1"/>
    <xf numFmtId="0" fontId="41" fillId="6" borderId="0" xfId="0" applyFont="1" applyFill="1"/>
    <xf numFmtId="0" fontId="10" fillId="0" borderId="0" xfId="0" applyFont="1" applyFill="1" applyBorder="1" applyProtection="1"/>
    <xf numFmtId="0" fontId="10" fillId="0" borderId="0" xfId="0" applyFont="1" applyFill="1" applyBorder="1" applyAlignment="1" applyProtection="1">
      <alignment horizontal="center"/>
    </xf>
    <xf numFmtId="0" fontId="7" fillId="0" borderId="0" xfId="0" applyFont="1" applyFill="1" applyBorder="1" applyProtection="1">
      <protection locked="0"/>
    </xf>
    <xf numFmtId="0" fontId="10" fillId="0" borderId="0" xfId="0" applyFont="1"/>
    <xf numFmtId="0" fontId="60" fillId="0" borderId="0" xfId="0" applyFont="1"/>
    <xf numFmtId="0" fontId="4" fillId="0" borderId="0" xfId="0" applyFont="1" applyAlignment="1" applyProtection="1">
      <alignment vertical="center"/>
    </xf>
    <xf numFmtId="0" fontId="4" fillId="6" borderId="0" xfId="0" applyFont="1" applyFill="1" applyAlignment="1" applyProtection="1">
      <alignment vertical="center"/>
    </xf>
    <xf numFmtId="0" fontId="4" fillId="0" borderId="0"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4" fillId="0" borderId="0" xfId="3" applyFont="1" applyFill="1" applyBorder="1" applyAlignment="1" applyProtection="1">
      <alignment horizontal="center" vertical="center"/>
    </xf>
    <xf numFmtId="0" fontId="71" fillId="4" borderId="0" xfId="0" applyFont="1" applyFill="1" applyBorder="1" applyProtection="1"/>
    <xf numFmtId="0" fontId="71" fillId="0" borderId="0" xfId="0" applyFont="1" applyFill="1" applyBorder="1" applyProtection="1"/>
    <xf numFmtId="0" fontId="50" fillId="0" borderId="0" xfId="0" applyFont="1" applyFill="1" applyProtection="1"/>
    <xf numFmtId="4" fontId="48" fillId="8" borderId="5" xfId="3" applyNumberFormat="1" applyFont="1" applyFill="1" applyBorder="1" applyAlignment="1" applyProtection="1">
      <alignment horizontal="center" vertical="center"/>
    </xf>
    <xf numFmtId="0" fontId="26" fillId="0" borderId="5" xfId="0" applyFont="1" applyBorder="1" applyAlignment="1" applyProtection="1">
      <alignment horizontal="center" vertical="center"/>
      <protection locked="0"/>
    </xf>
    <xf numFmtId="4" fontId="26" fillId="0" borderId="5" xfId="0" applyNumberFormat="1" applyFont="1" applyBorder="1" applyAlignment="1" applyProtection="1">
      <alignment horizontal="center" vertical="center"/>
      <protection locked="0"/>
    </xf>
    <xf numFmtId="4" fontId="25" fillId="0" borderId="5" xfId="0" applyNumberFormat="1" applyFont="1" applyBorder="1" applyAlignment="1" applyProtection="1">
      <alignment horizontal="center" vertical="center"/>
      <protection locked="0"/>
    </xf>
    <xf numFmtId="0" fontId="26" fillId="0" borderId="5" xfId="0" applyFont="1" applyBorder="1" applyAlignment="1" applyProtection="1">
      <alignment vertical="center"/>
      <protection locked="0"/>
    </xf>
    <xf numFmtId="0" fontId="14" fillId="0" borderId="0" xfId="0" applyNumberFormat="1" applyFont="1" applyFill="1" applyBorder="1" applyAlignment="1" applyProtection="1">
      <alignment vertical="center" wrapText="1"/>
    </xf>
    <xf numFmtId="0" fontId="0" fillId="0" borderId="0" xfId="0" applyProtection="1"/>
    <xf numFmtId="0" fontId="24" fillId="10" borderId="5" xfId="0" applyFont="1" applyFill="1" applyBorder="1" applyAlignment="1" applyProtection="1">
      <alignment horizontal="left"/>
    </xf>
    <xf numFmtId="4" fontId="24" fillId="10" borderId="5" xfId="0" applyNumberFormat="1" applyFont="1" applyFill="1" applyBorder="1" applyAlignment="1" applyProtection="1">
      <alignment horizontal="center" vertical="center"/>
    </xf>
    <xf numFmtId="0" fontId="41" fillId="6" borderId="0" xfId="0" applyFont="1" applyFill="1" applyBorder="1" applyAlignment="1" applyProtection="1">
      <alignment horizontal="center" vertical="center" textRotation="255"/>
    </xf>
    <xf numFmtId="0" fontId="26" fillId="6" borderId="0" xfId="0" applyFont="1" applyFill="1" applyBorder="1" applyProtection="1"/>
    <xf numFmtId="0" fontId="27" fillId="6" borderId="0" xfId="0" applyFont="1" applyFill="1" applyBorder="1" applyAlignment="1" applyProtection="1">
      <alignment vertical="center"/>
    </xf>
    <xf numFmtId="0" fontId="32" fillId="0" borderId="0" xfId="0" applyFont="1" applyFill="1" applyBorder="1" applyAlignment="1" applyProtection="1">
      <alignment horizontal="center"/>
    </xf>
    <xf numFmtId="0" fontId="0" fillId="0" borderId="0" xfId="0" applyBorder="1" applyProtection="1"/>
    <xf numFmtId="0" fontId="29" fillId="0" borderId="0" xfId="0" applyFont="1" applyBorder="1" applyAlignment="1" applyProtection="1">
      <alignment horizontal="center" vertical="center" wrapText="1"/>
    </xf>
    <xf numFmtId="4" fontId="25" fillId="0" borderId="0" xfId="0" applyNumberFormat="1" applyFont="1" applyFill="1" applyBorder="1" applyAlignment="1" applyProtection="1">
      <alignment horizontal="center"/>
    </xf>
    <xf numFmtId="0" fontId="25" fillId="0" borderId="0" xfId="0" applyFont="1" applyProtection="1"/>
    <xf numFmtId="0" fontId="27" fillId="0" borderId="0" xfId="0" applyFont="1" applyFill="1" applyBorder="1" applyAlignment="1" applyProtection="1">
      <alignment horizontal="right" vertical="center"/>
    </xf>
    <xf numFmtId="4" fontId="24" fillId="0" borderId="0" xfId="0" applyNumberFormat="1" applyFont="1" applyFill="1" applyBorder="1" applyAlignment="1" applyProtection="1">
      <alignment horizontal="center"/>
    </xf>
    <xf numFmtId="0" fontId="24" fillId="0" borderId="0" xfId="0" applyFont="1" applyFill="1" applyBorder="1" applyAlignment="1" applyProtection="1">
      <alignment horizontal="right" vertical="center"/>
    </xf>
    <xf numFmtId="0" fontId="27" fillId="0" borderId="0" xfId="0" applyFont="1" applyBorder="1" applyAlignment="1" applyProtection="1">
      <alignment horizontal="left" vertical="center"/>
    </xf>
    <xf numFmtId="0" fontId="27" fillId="0" borderId="0" xfId="0" applyFont="1" applyBorder="1" applyAlignment="1" applyProtection="1">
      <alignment horizontal="center" vertical="center"/>
    </xf>
    <xf numFmtId="0" fontId="27" fillId="0" borderId="0" xfId="0" applyFont="1" applyBorder="1" applyAlignment="1" applyProtection="1">
      <alignment vertical="center"/>
    </xf>
    <xf numFmtId="4" fontId="66" fillId="0" borderId="23" xfId="3" applyNumberFormat="1" applyFont="1" applyFill="1" applyBorder="1" applyAlignment="1" applyProtection="1">
      <alignment horizontal="right" vertical="center"/>
    </xf>
    <xf numFmtId="4" fontId="66" fillId="0" borderId="23" xfId="3" applyNumberFormat="1" applyFont="1" applyFill="1" applyBorder="1" applyAlignment="1" applyProtection="1">
      <alignment horizontal="left" vertical="center"/>
    </xf>
    <xf numFmtId="0" fontId="66" fillId="6" borderId="23" xfId="0" applyNumberFormat="1" applyFont="1" applyFill="1" applyBorder="1" applyAlignment="1" applyProtection="1">
      <alignment horizontal="left" vertical="center"/>
    </xf>
    <xf numFmtId="0" fontId="66" fillId="6" borderId="23" xfId="3" applyFont="1" applyFill="1" applyBorder="1" applyAlignment="1" applyProtection="1">
      <alignment horizontal="right" vertical="center" wrapText="1"/>
    </xf>
    <xf numFmtId="0" fontId="66" fillId="6" borderId="23" xfId="0" applyNumberFormat="1" applyFont="1" applyFill="1" applyBorder="1" applyAlignment="1" applyProtection="1">
      <alignment horizontal="left" vertical="center" wrapText="1"/>
    </xf>
    <xf numFmtId="0" fontId="66" fillId="0" borderId="23" xfId="3" applyFont="1" applyBorder="1" applyAlignment="1" applyProtection="1">
      <alignment horizontal="right" vertical="center" wrapText="1"/>
    </xf>
    <xf numFmtId="0" fontId="66" fillId="0" borderId="23" xfId="3" applyFont="1" applyBorder="1" applyAlignment="1" applyProtection="1">
      <alignment vertical="center" wrapText="1"/>
    </xf>
    <xf numFmtId="0" fontId="66" fillId="0" borderId="23" xfId="0" applyFont="1" applyFill="1" applyBorder="1" applyAlignment="1" applyProtection="1">
      <alignment vertical="center" wrapText="1"/>
    </xf>
    <xf numFmtId="0" fontId="66" fillId="0" borderId="23" xfId="3" applyFont="1" applyFill="1" applyBorder="1" applyAlignment="1" applyProtection="1">
      <alignment vertical="center" wrapText="1"/>
    </xf>
    <xf numFmtId="4" fontId="47" fillId="7" borderId="34" xfId="3" applyNumberFormat="1" applyFont="1" applyFill="1" applyBorder="1" applyAlignment="1" applyProtection="1">
      <alignment horizontal="left" vertical="center"/>
    </xf>
    <xf numFmtId="4" fontId="47" fillId="7" borderId="23" xfId="3" applyNumberFormat="1" applyFont="1" applyFill="1" applyBorder="1" applyAlignment="1" applyProtection="1">
      <alignment horizontal="left" vertical="center"/>
    </xf>
    <xf numFmtId="4" fontId="47" fillId="7" borderId="27" xfId="3" applyNumberFormat="1" applyFont="1" applyFill="1" applyBorder="1" applyAlignment="1" applyProtection="1">
      <alignment horizontal="left" vertical="center"/>
    </xf>
    <xf numFmtId="0" fontId="67" fillId="0" borderId="23" xfId="0" applyFont="1" applyFill="1" applyBorder="1" applyAlignment="1" applyProtection="1">
      <alignment horizontal="left" vertical="center"/>
    </xf>
    <xf numFmtId="0" fontId="66" fillId="0" borderId="23" xfId="3" applyFont="1" applyBorder="1" applyAlignment="1" applyProtection="1">
      <alignment horizontal="left" vertical="center" wrapText="1"/>
    </xf>
    <xf numFmtId="0" fontId="66" fillId="0" borderId="23" xfId="0" applyFont="1" applyFill="1" applyBorder="1" applyAlignment="1" applyProtection="1">
      <alignment horizontal="left" vertical="center" wrapText="1"/>
    </xf>
    <xf numFmtId="0" fontId="10" fillId="6" borderId="23" xfId="0" applyFont="1" applyFill="1" applyBorder="1" applyAlignment="1" applyProtection="1">
      <alignment horizontal="left" vertical="center"/>
    </xf>
    <xf numFmtId="4" fontId="47" fillId="7" borderId="41" xfId="3" applyNumberFormat="1" applyFont="1" applyFill="1" applyBorder="1" applyAlignment="1" applyProtection="1">
      <alignment horizontal="right" vertical="center"/>
    </xf>
    <xf numFmtId="4" fontId="47" fillId="7" borderId="25" xfId="3" applyNumberFormat="1" applyFont="1" applyFill="1" applyBorder="1" applyAlignment="1" applyProtection="1">
      <alignment horizontal="right" vertical="center"/>
    </xf>
    <xf numFmtId="4" fontId="47" fillId="7" borderId="42" xfId="3" applyNumberFormat="1" applyFont="1" applyFill="1" applyBorder="1" applyAlignment="1" applyProtection="1">
      <alignment horizontal="right" vertical="center"/>
    </xf>
    <xf numFmtId="4" fontId="3" fillId="0" borderId="0" xfId="3" applyNumberFormat="1" applyFont="1" applyFill="1" applyBorder="1" applyAlignment="1" applyProtection="1">
      <alignment horizontal="center" vertical="center"/>
    </xf>
    <xf numFmtId="4" fontId="30" fillId="0" borderId="0" xfId="3" applyNumberFormat="1" applyFont="1" applyFill="1" applyBorder="1" applyAlignment="1" applyProtection="1">
      <alignment horizontal="center" vertical="center"/>
    </xf>
    <xf numFmtId="4" fontId="3" fillId="15" borderId="26" xfId="3" applyNumberFormat="1" applyFont="1" applyFill="1" applyBorder="1" applyAlignment="1" applyProtection="1">
      <alignment horizontal="right" vertical="center"/>
    </xf>
    <xf numFmtId="4" fontId="3" fillId="15" borderId="18" xfId="3" applyNumberFormat="1" applyFont="1" applyFill="1" applyBorder="1" applyAlignment="1" applyProtection="1">
      <alignment horizontal="right" vertical="center"/>
    </xf>
    <xf numFmtId="0" fontId="9" fillId="15" borderId="18" xfId="0" applyNumberFormat="1" applyFont="1" applyFill="1" applyBorder="1" applyAlignment="1" applyProtection="1">
      <alignment horizontal="left" vertical="center"/>
    </xf>
    <xf numFmtId="0" fontId="66" fillId="6" borderId="27" xfId="3" applyFont="1" applyFill="1" applyBorder="1" applyAlignment="1" applyProtection="1">
      <alignment horizontal="right" vertical="center" wrapText="1"/>
    </xf>
    <xf numFmtId="0" fontId="66" fillId="6" borderId="27" xfId="3" applyFont="1" applyFill="1" applyBorder="1" applyAlignment="1" applyProtection="1">
      <alignment horizontal="left" vertical="center" wrapText="1"/>
    </xf>
    <xf numFmtId="0" fontId="66" fillId="0" borderId="34" xfId="3" applyFont="1" applyBorder="1" applyAlignment="1" applyProtection="1">
      <alignment horizontal="right" vertical="center" wrapText="1"/>
    </xf>
    <xf numFmtId="0" fontId="66" fillId="0" borderId="34" xfId="3" applyFont="1" applyBorder="1" applyAlignment="1" applyProtection="1">
      <alignment horizontal="left" vertical="center" wrapText="1"/>
    </xf>
    <xf numFmtId="0" fontId="66" fillId="0" borderId="27" xfId="3" applyFont="1" applyBorder="1" applyAlignment="1" applyProtection="1">
      <alignment horizontal="right" vertical="center" wrapText="1"/>
    </xf>
    <xf numFmtId="0" fontId="66" fillId="0" borderId="27" xfId="3" applyFont="1" applyFill="1" applyBorder="1" applyAlignment="1" applyProtection="1">
      <alignment horizontal="left" vertical="center" wrapText="1"/>
    </xf>
    <xf numFmtId="0" fontId="6" fillId="6" borderId="34" xfId="0" applyNumberFormat="1" applyFont="1" applyFill="1" applyBorder="1" applyAlignment="1" applyProtection="1">
      <alignment horizontal="left" vertical="center"/>
    </xf>
    <xf numFmtId="0" fontId="6" fillId="6" borderId="23" xfId="0" applyNumberFormat="1" applyFont="1" applyFill="1" applyBorder="1" applyAlignment="1" applyProtection="1">
      <alignment horizontal="left" vertical="center"/>
    </xf>
    <xf numFmtId="0" fontId="6" fillId="6" borderId="13" xfId="0" applyNumberFormat="1" applyFont="1" applyFill="1" applyBorder="1" applyAlignment="1" applyProtection="1">
      <alignment horizontal="left" vertical="center"/>
    </xf>
    <xf numFmtId="0" fontId="6" fillId="6" borderId="40" xfId="0" applyNumberFormat="1" applyFont="1" applyFill="1" applyBorder="1" applyAlignment="1" applyProtection="1">
      <alignment horizontal="left" vertical="center"/>
    </xf>
    <xf numFmtId="0" fontId="66" fillId="0" borderId="23" xfId="0" applyFont="1" applyFill="1" applyBorder="1" applyAlignment="1" applyProtection="1">
      <alignment horizontal="right" vertical="center"/>
    </xf>
    <xf numFmtId="0" fontId="66" fillId="0" borderId="27" xfId="0" applyFont="1" applyFill="1" applyBorder="1" applyAlignment="1" applyProtection="1">
      <alignment horizontal="right" vertical="center"/>
    </xf>
    <xf numFmtId="0" fontId="66" fillId="0" borderId="27" xfId="0" applyFont="1" applyFill="1" applyBorder="1" applyAlignment="1" applyProtection="1">
      <alignment vertical="center" wrapText="1"/>
    </xf>
    <xf numFmtId="0" fontId="66" fillId="0" borderId="34" xfId="0" applyFont="1" applyBorder="1" applyAlignment="1" applyProtection="1">
      <alignment horizontal="right" vertical="center"/>
    </xf>
    <xf numFmtId="0" fontId="66" fillId="0" borderId="34" xfId="0" applyFont="1" applyFill="1" applyBorder="1" applyAlignment="1" applyProtection="1">
      <alignment vertical="center" wrapText="1"/>
    </xf>
    <xf numFmtId="0" fontId="66" fillId="0" borderId="34" xfId="0" applyFont="1" applyFill="1" applyBorder="1" applyAlignment="1" applyProtection="1">
      <alignment horizontal="right" vertical="center"/>
    </xf>
    <xf numFmtId="0" fontId="69" fillId="0" borderId="23" xfId="0" applyFont="1" applyFill="1" applyBorder="1" applyAlignment="1" applyProtection="1">
      <alignment horizontal="right" vertical="center"/>
    </xf>
    <xf numFmtId="0" fontId="69" fillId="0" borderId="23" xfId="0" applyFont="1" applyFill="1" applyBorder="1" applyAlignment="1" applyProtection="1">
      <alignment vertical="center" wrapText="1"/>
    </xf>
    <xf numFmtId="0" fontId="69" fillId="0" borderId="27" xfId="0" applyFont="1" applyFill="1" applyBorder="1" applyAlignment="1" applyProtection="1">
      <alignment horizontal="right" vertical="center"/>
    </xf>
    <xf numFmtId="0" fontId="69" fillId="0" borderId="27" xfId="0" applyFont="1" applyFill="1" applyBorder="1" applyAlignment="1" applyProtection="1">
      <alignment vertical="center" wrapText="1"/>
    </xf>
    <xf numFmtId="0" fontId="66" fillId="0" borderId="23" xfId="0" applyFont="1" applyBorder="1" applyAlignment="1" applyProtection="1">
      <alignment horizontal="right" vertical="center"/>
    </xf>
    <xf numFmtId="0" fontId="66" fillId="0" borderId="23" xfId="0" applyFont="1" applyBorder="1" applyAlignment="1" applyProtection="1">
      <alignment vertical="center" wrapText="1"/>
    </xf>
    <xf numFmtId="0" fontId="66" fillId="0" borderId="27" xfId="0" applyFont="1" applyBorder="1" applyAlignment="1" applyProtection="1">
      <alignment horizontal="right" vertical="center"/>
    </xf>
    <xf numFmtId="0" fontId="66" fillId="0" borderId="27" xfId="0" applyFont="1" applyBorder="1" applyAlignment="1" applyProtection="1">
      <alignment vertical="center" wrapText="1"/>
    </xf>
    <xf numFmtId="0" fontId="66" fillId="0" borderId="13" xfId="0" applyFont="1" applyFill="1" applyBorder="1" applyAlignment="1" applyProtection="1">
      <alignment horizontal="right" vertical="center"/>
    </xf>
    <xf numFmtId="0" fontId="66" fillId="0" borderId="13" xfId="0" applyFont="1" applyFill="1" applyBorder="1" applyAlignment="1" applyProtection="1">
      <alignment vertical="center" wrapText="1"/>
    </xf>
    <xf numFmtId="0" fontId="6" fillId="15" borderId="18" xfId="0" applyFont="1" applyFill="1" applyBorder="1" applyAlignment="1" applyProtection="1">
      <alignment horizontal="left" vertical="center"/>
    </xf>
    <xf numFmtId="0" fontId="6" fillId="15" borderId="18" xfId="0" applyFont="1" applyFill="1" applyBorder="1" applyAlignment="1" applyProtection="1">
      <alignment horizontal="left" vertical="center" wrapText="1"/>
    </xf>
    <xf numFmtId="0" fontId="6" fillId="6" borderId="31" xfId="0" applyNumberFormat="1" applyFont="1" applyFill="1" applyBorder="1" applyAlignment="1" applyProtection="1">
      <alignment horizontal="left" vertical="center"/>
    </xf>
    <xf numFmtId="0" fontId="6" fillId="0" borderId="31" xfId="0" applyFont="1" applyFill="1" applyBorder="1" applyAlignment="1" applyProtection="1">
      <alignment horizontal="left" vertical="center"/>
    </xf>
    <xf numFmtId="0" fontId="6" fillId="6" borderId="33" xfId="0" applyNumberFormat="1" applyFont="1" applyFill="1" applyBorder="1" applyAlignment="1" applyProtection="1">
      <alignment horizontal="left" vertical="center"/>
    </xf>
    <xf numFmtId="0" fontId="6" fillId="0" borderId="33" xfId="0" applyFont="1" applyFill="1" applyBorder="1" applyAlignment="1" applyProtection="1">
      <alignment horizontal="left" vertical="center"/>
    </xf>
    <xf numFmtId="0" fontId="6" fillId="6" borderId="32" xfId="0" applyNumberFormat="1" applyFont="1" applyFill="1" applyBorder="1" applyAlignment="1" applyProtection="1">
      <alignment horizontal="left" vertical="center"/>
    </xf>
    <xf numFmtId="0" fontId="6" fillId="0" borderId="32" xfId="0" applyFont="1" applyFill="1" applyBorder="1" applyAlignment="1" applyProtection="1">
      <alignment horizontal="left" vertical="center"/>
    </xf>
    <xf numFmtId="0" fontId="6" fillId="6" borderId="53" xfId="0" applyNumberFormat="1" applyFont="1" applyFill="1" applyBorder="1" applyAlignment="1" applyProtection="1">
      <alignment horizontal="left" vertical="center"/>
    </xf>
    <xf numFmtId="0" fontId="6" fillId="0" borderId="53" xfId="0" applyFont="1" applyFill="1" applyBorder="1" applyAlignment="1" applyProtection="1">
      <alignment horizontal="left" vertical="center"/>
    </xf>
    <xf numFmtId="0" fontId="6" fillId="0" borderId="32" xfId="0" applyFont="1" applyFill="1" applyBorder="1" applyAlignment="1" applyProtection="1">
      <alignment horizontal="left" vertical="center" wrapText="1"/>
    </xf>
    <xf numFmtId="4" fontId="76" fillId="7" borderId="34" xfId="3" applyNumberFormat="1" applyFont="1" applyFill="1" applyBorder="1" applyAlignment="1" applyProtection="1">
      <alignment horizontal="center" vertical="center"/>
    </xf>
    <xf numFmtId="4" fontId="76" fillId="7" borderId="31" xfId="3" applyNumberFormat="1" applyFont="1" applyFill="1" applyBorder="1" applyAlignment="1" applyProtection="1">
      <alignment horizontal="center" vertical="center"/>
    </xf>
    <xf numFmtId="4" fontId="76" fillId="7" borderId="13" xfId="3" applyNumberFormat="1" applyFont="1" applyFill="1" applyBorder="1" applyAlignment="1" applyProtection="1">
      <alignment horizontal="center" vertical="center"/>
    </xf>
    <xf numFmtId="4" fontId="76" fillId="7" borderId="33" xfId="3" applyNumberFormat="1" applyFont="1" applyFill="1" applyBorder="1" applyAlignment="1" applyProtection="1">
      <alignment horizontal="center" vertical="center"/>
    </xf>
    <xf numFmtId="0" fontId="6" fillId="6" borderId="31" xfId="0" applyNumberFormat="1" applyFont="1" applyFill="1" applyBorder="1" applyAlignment="1" applyProtection="1">
      <alignment horizontal="left" vertical="center" wrapText="1"/>
    </xf>
    <xf numFmtId="0" fontId="6" fillId="6" borderId="24" xfId="0" applyNumberFormat="1" applyFont="1" applyFill="1" applyBorder="1" applyAlignment="1" applyProtection="1">
      <alignment horizontal="left" vertical="center"/>
    </xf>
    <xf numFmtId="0" fontId="6" fillId="0" borderId="44" xfId="0" applyFont="1" applyFill="1" applyBorder="1" applyAlignment="1" applyProtection="1">
      <alignment horizontal="left" vertical="center"/>
    </xf>
    <xf numFmtId="0" fontId="6" fillId="6" borderId="35" xfId="0" applyNumberFormat="1" applyFont="1" applyFill="1" applyBorder="1" applyAlignment="1" applyProtection="1">
      <alignment horizontal="left" vertical="center"/>
    </xf>
    <xf numFmtId="4" fontId="66" fillId="0" borderId="35" xfId="3" applyNumberFormat="1" applyFont="1" applyFill="1" applyBorder="1" applyAlignment="1" applyProtection="1">
      <alignment horizontal="right" vertical="center"/>
    </xf>
    <xf numFmtId="4" fontId="66" fillId="0" borderId="31" xfId="3" applyNumberFormat="1" applyFont="1" applyFill="1" applyBorder="1" applyAlignment="1" applyProtection="1">
      <alignment horizontal="right" vertical="center"/>
    </xf>
    <xf numFmtId="4" fontId="66" fillId="0" borderId="34" xfId="3" applyNumberFormat="1" applyFont="1" applyFill="1" applyBorder="1" applyAlignment="1" applyProtection="1">
      <alignment horizontal="left" vertical="center"/>
    </xf>
    <xf numFmtId="4" fontId="66" fillId="0" borderId="29" xfId="3" applyNumberFormat="1" applyFont="1" applyFill="1" applyBorder="1" applyAlignment="1" applyProtection="1">
      <alignment horizontal="right" vertical="center"/>
    </xf>
    <xf numFmtId="0" fontId="66" fillId="0" borderId="34" xfId="0" applyFont="1" applyBorder="1" applyAlignment="1" applyProtection="1">
      <alignment vertical="center" wrapText="1"/>
    </xf>
    <xf numFmtId="0" fontId="66" fillId="0" borderId="52" xfId="3" applyNumberFormat="1" applyFont="1" applyFill="1" applyBorder="1" applyAlignment="1" applyProtection="1">
      <alignment horizontal="right" vertical="center"/>
    </xf>
    <xf numFmtId="0" fontId="67" fillId="6" borderId="29" xfId="0" applyNumberFormat="1" applyFont="1" applyFill="1" applyBorder="1" applyAlignment="1" applyProtection="1">
      <alignment horizontal="right" vertical="center"/>
    </xf>
    <xf numFmtId="0" fontId="67" fillId="6" borderId="45" xfId="0" applyNumberFormat="1" applyFont="1" applyFill="1" applyBorder="1" applyAlignment="1" applyProtection="1">
      <alignment horizontal="left" vertical="center"/>
    </xf>
    <xf numFmtId="4" fontId="66" fillId="0" borderId="25" xfId="3" applyNumberFormat="1" applyFont="1" applyFill="1" applyBorder="1" applyAlignment="1" applyProtection="1">
      <alignment horizontal="right" vertical="center"/>
      <protection locked="0"/>
    </xf>
    <xf numFmtId="0" fontId="66" fillId="6" borderId="32" xfId="3" applyFont="1" applyFill="1" applyBorder="1" applyAlignment="1" applyProtection="1">
      <alignment horizontal="right" vertical="center" wrapText="1"/>
    </xf>
    <xf numFmtId="0" fontId="66" fillId="6" borderId="35" xfId="3" applyFont="1" applyFill="1" applyBorder="1" applyAlignment="1" applyProtection="1">
      <alignment horizontal="right" vertical="center" wrapText="1"/>
    </xf>
    <xf numFmtId="4" fontId="66" fillId="0" borderId="42" xfId="3" applyNumberFormat="1" applyFont="1" applyFill="1" applyBorder="1" applyAlignment="1" applyProtection="1">
      <alignment horizontal="right" vertical="center"/>
      <protection locked="0"/>
    </xf>
    <xf numFmtId="0" fontId="66" fillId="0" borderId="31" xfId="3" applyFont="1" applyBorder="1" applyAlignment="1" applyProtection="1">
      <alignment horizontal="right" vertical="center"/>
    </xf>
    <xf numFmtId="0" fontId="66" fillId="0" borderId="34" xfId="3" applyFont="1" applyBorder="1" applyAlignment="1" applyProtection="1">
      <alignment vertical="center" wrapText="1"/>
    </xf>
    <xf numFmtId="0" fontId="66" fillId="0" borderId="33" xfId="3" applyFont="1" applyBorder="1" applyAlignment="1" applyProtection="1">
      <alignment horizontal="right" vertical="center"/>
    </xf>
    <xf numFmtId="0" fontId="66" fillId="0" borderId="32" xfId="3" applyFont="1" applyBorder="1" applyAlignment="1" applyProtection="1">
      <alignment horizontal="right" vertical="center"/>
    </xf>
    <xf numFmtId="0" fontId="67" fillId="6" borderId="13" xfId="0" applyFont="1" applyFill="1" applyBorder="1" applyAlignment="1" applyProtection="1">
      <alignment vertical="center"/>
    </xf>
    <xf numFmtId="0" fontId="3" fillId="16" borderId="30" xfId="0" applyNumberFormat="1" applyFont="1" applyFill="1" applyBorder="1" applyAlignment="1" applyProtection="1">
      <alignment horizontal="left" vertical="center"/>
    </xf>
    <xf numFmtId="0" fontId="3" fillId="16" borderId="18" xfId="0" applyNumberFormat="1" applyFont="1" applyFill="1" applyBorder="1" applyAlignment="1" applyProtection="1">
      <alignment horizontal="left" vertical="center"/>
    </xf>
    <xf numFmtId="4" fontId="3" fillId="7" borderId="14" xfId="3" applyNumberFormat="1" applyFont="1" applyFill="1" applyBorder="1" applyAlignment="1" applyProtection="1">
      <alignment horizontal="right" vertical="center"/>
    </xf>
    <xf numFmtId="0" fontId="10" fillId="2" borderId="0" xfId="0" applyFont="1" applyFill="1" applyAlignment="1" applyProtection="1">
      <alignment vertical="center"/>
    </xf>
    <xf numFmtId="0" fontId="10" fillId="2" borderId="0" xfId="0" applyFont="1" applyFill="1" applyAlignment="1" applyProtection="1"/>
    <xf numFmtId="0" fontId="10" fillId="2" borderId="0" xfId="0" applyFont="1" applyFill="1" applyAlignment="1" applyProtection="1">
      <alignment wrapText="1"/>
    </xf>
    <xf numFmtId="0" fontId="7" fillId="3" borderId="0" xfId="0" applyFont="1" applyFill="1" applyProtection="1"/>
    <xf numFmtId="165" fontId="11" fillId="2" borderId="0" xfId="0" applyNumberFormat="1" applyFont="1" applyFill="1" applyAlignment="1" applyProtection="1"/>
    <xf numFmtId="0" fontId="13" fillId="0" borderId="0" xfId="0" applyFont="1" applyBorder="1" applyAlignment="1" applyProtection="1">
      <alignment vertical="center" wrapText="1"/>
    </xf>
    <xf numFmtId="0" fontId="6" fillId="16" borderId="23" xfId="0" applyNumberFormat="1" applyFont="1" applyFill="1" applyBorder="1" applyAlignment="1" applyProtection="1">
      <alignment horizontal="left" vertical="center"/>
    </xf>
    <xf numFmtId="0" fontId="66" fillId="6" borderId="23" xfId="3" applyFont="1" applyFill="1" applyBorder="1" applyAlignment="1" applyProtection="1">
      <alignment horizontal="right" vertical="center"/>
    </xf>
    <xf numFmtId="0" fontId="66" fillId="6" borderId="23" xfId="3" applyFont="1" applyFill="1" applyBorder="1" applyAlignment="1" applyProtection="1">
      <alignment vertical="center" wrapText="1"/>
    </xf>
    <xf numFmtId="0" fontId="74" fillId="6" borderId="23" xfId="3" applyFont="1" applyFill="1" applyBorder="1" applyProtection="1"/>
    <xf numFmtId="4" fontId="68" fillId="7" borderId="23" xfId="3" applyNumberFormat="1" applyFont="1" applyFill="1" applyBorder="1" applyAlignment="1" applyProtection="1">
      <alignment horizontal="right" vertical="center"/>
    </xf>
    <xf numFmtId="0" fontId="76" fillId="16" borderId="23" xfId="3" applyNumberFormat="1" applyFont="1" applyFill="1" applyBorder="1" applyAlignment="1" applyProtection="1">
      <alignment horizontal="left" vertical="center"/>
    </xf>
    <xf numFmtId="4" fontId="76" fillId="16" borderId="23" xfId="3" applyNumberFormat="1" applyFont="1" applyFill="1" applyBorder="1" applyAlignment="1" applyProtection="1">
      <alignment horizontal="left" vertical="center"/>
    </xf>
    <xf numFmtId="0" fontId="79" fillId="6" borderId="23" xfId="0" applyFont="1" applyFill="1" applyBorder="1" applyAlignment="1" applyProtection="1">
      <alignment horizontal="right" vertical="center"/>
    </xf>
    <xf numFmtId="4" fontId="66" fillId="6" borderId="23" xfId="3" applyNumberFormat="1" applyFont="1" applyFill="1" applyBorder="1" applyAlignment="1" applyProtection="1">
      <alignment horizontal="right" vertical="center"/>
    </xf>
    <xf numFmtId="0" fontId="66" fillId="6" borderId="23" xfId="0" applyFont="1" applyFill="1" applyBorder="1" applyAlignment="1" applyProtection="1">
      <alignment vertical="center" wrapText="1"/>
    </xf>
    <xf numFmtId="0" fontId="66" fillId="6" borderId="23" xfId="0" applyFont="1" applyFill="1" applyBorder="1" applyAlignment="1" applyProtection="1">
      <alignment horizontal="right" vertical="center"/>
    </xf>
    <xf numFmtId="0" fontId="3" fillId="16" borderId="23" xfId="3" applyNumberFormat="1" applyFont="1" applyFill="1" applyBorder="1" applyAlignment="1" applyProtection="1">
      <alignment horizontal="left" vertical="center"/>
    </xf>
    <xf numFmtId="0" fontId="69" fillId="6" borderId="23" xfId="3" applyFont="1" applyFill="1" applyBorder="1" applyAlignment="1" applyProtection="1">
      <alignment horizontal="right"/>
    </xf>
    <xf numFmtId="0" fontId="37" fillId="6" borderId="23" xfId="3" applyFont="1" applyFill="1" applyBorder="1" applyProtection="1"/>
    <xf numFmtId="4" fontId="3" fillId="16" borderId="23" xfId="3" applyNumberFormat="1" applyFont="1" applyFill="1" applyBorder="1" applyAlignment="1" applyProtection="1">
      <alignment horizontal="left" vertical="center"/>
    </xf>
    <xf numFmtId="0" fontId="79" fillId="6" borderId="23" xfId="3" applyFont="1" applyFill="1" applyBorder="1" applyAlignment="1" applyProtection="1">
      <alignment horizontal="right" vertical="center"/>
    </xf>
    <xf numFmtId="0" fontId="6" fillId="16" borderId="23" xfId="0" applyFont="1" applyFill="1" applyBorder="1" applyAlignment="1" applyProtection="1">
      <alignment horizontal="left" vertical="center"/>
    </xf>
    <xf numFmtId="0" fontId="3" fillId="16" borderId="23" xfId="3" applyFont="1" applyFill="1" applyBorder="1" applyAlignment="1" applyProtection="1">
      <alignment horizontal="right"/>
    </xf>
    <xf numFmtId="0" fontId="3" fillId="16" borderId="23" xfId="0" applyFont="1" applyFill="1" applyBorder="1" applyAlignment="1" applyProtection="1">
      <alignment horizontal="left" vertical="center"/>
    </xf>
    <xf numFmtId="0" fontId="3" fillId="16" borderId="23" xfId="0" applyFont="1" applyFill="1" applyBorder="1" applyAlignment="1" applyProtection="1">
      <alignment vertical="center" wrapText="1"/>
    </xf>
    <xf numFmtId="0" fontId="6" fillId="16" borderId="23" xfId="0" applyFont="1" applyFill="1" applyBorder="1" applyAlignment="1" applyProtection="1">
      <alignment horizontal="left" vertical="center" wrapText="1"/>
    </xf>
    <xf numFmtId="4" fontId="77" fillId="7" borderId="23" xfId="3" applyNumberFormat="1" applyFont="1" applyFill="1" applyBorder="1" applyAlignment="1" applyProtection="1">
      <alignment horizontal="right" vertical="center"/>
    </xf>
    <xf numFmtId="0" fontId="76" fillId="16" borderId="23" xfId="3" applyFont="1" applyFill="1" applyBorder="1" applyProtection="1"/>
    <xf numFmtId="0" fontId="6" fillId="16" borderId="23" xfId="0" applyFont="1" applyFill="1" applyBorder="1" applyAlignment="1" applyProtection="1">
      <alignment horizontal="center" vertical="center"/>
    </xf>
    <xf numFmtId="0" fontId="76" fillId="16" borderId="24" xfId="3" applyFont="1" applyFill="1" applyBorder="1" applyProtection="1"/>
    <xf numFmtId="0" fontId="84" fillId="0" borderId="28" xfId="0" applyFont="1" applyBorder="1" applyAlignment="1">
      <alignment horizontal="left" vertical="center" wrapText="1"/>
    </xf>
    <xf numFmtId="0" fontId="66" fillId="0" borderId="0" xfId="3" applyFont="1" applyFill="1" applyBorder="1" applyAlignment="1" applyProtection="1">
      <alignment horizontal="right" vertical="center"/>
    </xf>
    <xf numFmtId="0" fontId="66" fillId="0" borderId="0" xfId="3" applyFont="1" applyFill="1" applyBorder="1" applyAlignment="1" applyProtection="1">
      <alignment vertical="center" wrapText="1"/>
    </xf>
    <xf numFmtId="0" fontId="80" fillId="0" borderId="0" xfId="0" applyFont="1" applyFill="1" applyBorder="1" applyAlignment="1" applyProtection="1">
      <alignment horizontal="right" vertical="center"/>
    </xf>
    <xf numFmtId="0" fontId="80" fillId="0" borderId="0" xfId="0" applyFont="1" applyFill="1" applyBorder="1" applyAlignment="1" applyProtection="1">
      <alignment vertical="center" wrapText="1"/>
    </xf>
    <xf numFmtId="4" fontId="78" fillId="0" borderId="0" xfId="3" applyNumberFormat="1" applyFont="1" applyFill="1" applyBorder="1" applyAlignment="1" applyProtection="1">
      <alignment horizontal="center" vertical="center"/>
      <protection locked="0"/>
    </xf>
    <xf numFmtId="0" fontId="66" fillId="0" borderId="0" xfId="3" applyFont="1" applyFill="1" applyBorder="1" applyAlignment="1" applyProtection="1">
      <alignment vertical="center"/>
    </xf>
    <xf numFmtId="0" fontId="37" fillId="0" borderId="0" xfId="3" applyFont="1" applyFill="1" applyBorder="1" applyAlignment="1" applyProtection="1">
      <alignment vertical="center" wrapText="1"/>
    </xf>
    <xf numFmtId="0" fontId="37" fillId="0" borderId="0" xfId="3" applyFont="1" applyFill="1" applyBorder="1" applyAlignment="1" applyProtection="1">
      <alignment horizontal="right" vertical="center" wrapText="1"/>
    </xf>
    <xf numFmtId="0" fontId="85" fillId="0" borderId="0" xfId="0" applyFont="1" applyAlignment="1">
      <alignment horizontal="center" vertical="center"/>
    </xf>
    <xf numFmtId="0" fontId="86" fillId="0" borderId="0" xfId="0" applyFont="1"/>
    <xf numFmtId="4" fontId="37" fillId="0" borderId="0" xfId="3" applyNumberFormat="1" applyFont="1" applyFill="1" applyBorder="1" applyAlignment="1" applyProtection="1">
      <alignment horizontal="left" vertical="center"/>
    </xf>
    <xf numFmtId="0" fontId="87" fillId="0" borderId="0" xfId="0" applyFont="1" applyFill="1" applyBorder="1" applyProtection="1"/>
    <xf numFmtId="0" fontId="88" fillId="0" borderId="0" xfId="0" applyFont="1" applyFill="1" applyBorder="1"/>
    <xf numFmtId="0" fontId="86" fillId="0" borderId="0" xfId="0" applyFont="1" applyFill="1" applyBorder="1"/>
    <xf numFmtId="0" fontId="89" fillId="0" borderId="0" xfId="0" applyFont="1" applyFill="1" applyBorder="1" applyAlignment="1" applyProtection="1">
      <alignment vertical="center" wrapText="1"/>
    </xf>
    <xf numFmtId="0" fontId="90" fillId="0" borderId="0" xfId="3" applyFont="1" applyFill="1" applyBorder="1" applyAlignment="1" applyProtection="1">
      <alignment horizontal="left" vertical="center"/>
    </xf>
    <xf numFmtId="2" fontId="90" fillId="0" borderId="0" xfId="0" applyNumberFormat="1" applyFont="1" applyFill="1" applyBorder="1" applyAlignment="1" applyProtection="1">
      <alignment horizontal="center" vertical="center"/>
    </xf>
    <xf numFmtId="0" fontId="90" fillId="0" borderId="0" xfId="0" applyNumberFormat="1" applyFont="1" applyFill="1" applyBorder="1" applyAlignment="1" applyProtection="1">
      <alignment horizontal="center" vertical="center"/>
    </xf>
    <xf numFmtId="0" fontId="10" fillId="6" borderId="0" xfId="0" applyFont="1" applyFill="1" applyBorder="1" applyProtection="1"/>
    <xf numFmtId="0" fontId="92" fillId="0" borderId="18" xfId="0" applyFont="1" applyBorder="1" applyAlignment="1">
      <alignment horizontal="center" vertical="center" wrapText="1"/>
    </xf>
    <xf numFmtId="0" fontId="84" fillId="0" borderId="45" xfId="0" applyFont="1" applyBorder="1" applyAlignment="1">
      <alignment horizontal="left" vertical="center" wrapText="1"/>
    </xf>
    <xf numFmtId="0" fontId="84" fillId="0" borderId="45" xfId="0" applyFont="1" applyBorder="1" applyAlignment="1">
      <alignment vertical="center" wrapText="1"/>
    </xf>
    <xf numFmtId="0" fontId="84" fillId="0" borderId="23" xfId="0" applyFont="1" applyBorder="1" applyAlignment="1">
      <alignment horizontal="left" vertical="center" wrapText="1"/>
    </xf>
    <xf numFmtId="0" fontId="84" fillId="0" borderId="23" xfId="0" applyFont="1" applyBorder="1" applyAlignment="1">
      <alignment vertical="center" wrapText="1"/>
    </xf>
    <xf numFmtId="0" fontId="42" fillId="0" borderId="23" xfId="0" applyFont="1" applyBorder="1" applyAlignment="1">
      <alignment horizontal="left" vertical="center" wrapText="1"/>
    </xf>
    <xf numFmtId="0" fontId="84" fillId="0" borderId="24" xfId="0" applyFont="1" applyBorder="1" applyAlignment="1">
      <alignment vertical="center" wrapText="1"/>
    </xf>
    <xf numFmtId="43" fontId="66" fillId="0" borderId="23" xfId="2" applyFont="1" applyBorder="1" applyAlignment="1" applyProtection="1">
      <alignment horizontal="right"/>
      <protection locked="0"/>
    </xf>
    <xf numFmtId="43" fontId="66" fillId="0" borderId="23" xfId="2" applyFont="1" applyFill="1" applyBorder="1" applyAlignment="1" applyProtection="1">
      <alignment horizontal="right" vertical="center"/>
      <protection locked="0"/>
    </xf>
    <xf numFmtId="43" fontId="66" fillId="0" borderId="27" xfId="2" applyFont="1" applyFill="1" applyBorder="1" applyAlignment="1" applyProtection="1">
      <alignment horizontal="right" vertical="center"/>
      <protection locked="0"/>
    </xf>
    <xf numFmtId="43" fontId="6" fillId="15" borderId="18" xfId="2" applyFont="1" applyFill="1" applyBorder="1" applyAlignment="1" applyProtection="1">
      <alignment horizontal="right" vertical="center" wrapText="1"/>
    </xf>
    <xf numFmtId="43" fontId="66" fillId="0" borderId="34" xfId="2" applyFont="1" applyFill="1" applyBorder="1" applyAlignment="1" applyProtection="1">
      <alignment horizontal="right" vertical="center"/>
      <protection locked="0"/>
    </xf>
    <xf numFmtId="43" fontId="70" fillId="7" borderId="34" xfId="2" applyFont="1" applyFill="1" applyBorder="1" applyAlignment="1" applyProtection="1">
      <alignment horizontal="right" vertical="center"/>
    </xf>
    <xf numFmtId="43" fontId="70" fillId="7" borderId="23" xfId="2" applyFont="1" applyFill="1" applyBorder="1" applyAlignment="1" applyProtection="1">
      <alignment horizontal="right" vertical="center"/>
    </xf>
    <xf numFmtId="43" fontId="70" fillId="0" borderId="23" xfId="2" applyFont="1" applyFill="1" applyBorder="1" applyAlignment="1" applyProtection="1">
      <alignment horizontal="right" vertical="center"/>
      <protection locked="0"/>
    </xf>
    <xf numFmtId="43" fontId="70" fillId="7" borderId="27" xfId="2" applyFont="1" applyFill="1" applyBorder="1" applyAlignment="1" applyProtection="1">
      <alignment horizontal="right" vertical="center"/>
    </xf>
    <xf numFmtId="43" fontId="66" fillId="0" borderId="13" xfId="2" applyFont="1" applyFill="1" applyBorder="1" applyAlignment="1" applyProtection="1">
      <alignment horizontal="right" vertical="center"/>
      <protection locked="0"/>
    </xf>
    <xf numFmtId="43" fontId="70" fillId="7" borderId="13" xfId="2" applyFont="1" applyFill="1" applyBorder="1" applyAlignment="1" applyProtection="1">
      <alignment horizontal="right" vertical="center"/>
    </xf>
    <xf numFmtId="4" fontId="3" fillId="16" borderId="18" xfId="3" applyNumberFormat="1" applyFont="1" applyFill="1" applyBorder="1" applyAlignment="1" applyProtection="1">
      <alignment horizontal="right" vertical="center"/>
    </xf>
    <xf numFmtId="4" fontId="3" fillId="16" borderId="40" xfId="3" applyNumberFormat="1" applyFont="1" applyFill="1" applyBorder="1" applyAlignment="1" applyProtection="1">
      <alignment horizontal="right" vertical="center"/>
    </xf>
    <xf numFmtId="0" fontId="3" fillId="16" borderId="18" xfId="0" applyNumberFormat="1" applyFont="1" applyFill="1" applyBorder="1" applyAlignment="1" applyProtection="1">
      <alignment horizontal="left" vertical="center" wrapText="1"/>
    </xf>
    <xf numFmtId="166" fontId="6" fillId="15" borderId="18" xfId="2" applyNumberFormat="1" applyFont="1" applyFill="1" applyBorder="1" applyAlignment="1" applyProtection="1">
      <alignment horizontal="right" vertical="center" wrapText="1"/>
    </xf>
    <xf numFmtId="166" fontId="6" fillId="15" borderId="18" xfId="2" applyNumberFormat="1" applyFont="1" applyFill="1" applyBorder="1" applyAlignment="1" applyProtection="1">
      <alignment horizontal="right" vertical="center"/>
    </xf>
    <xf numFmtId="166" fontId="66" fillId="17" borderId="34" xfId="2" applyNumberFormat="1" applyFont="1" applyFill="1" applyBorder="1" applyAlignment="1" applyProtection="1">
      <alignment horizontal="right" vertical="center"/>
    </xf>
    <xf numFmtId="166" fontId="66" fillId="17" borderId="23" xfId="2" applyNumberFormat="1" applyFont="1" applyFill="1" applyBorder="1" applyAlignment="1" applyProtection="1">
      <alignment horizontal="right" vertical="center"/>
    </xf>
    <xf numFmtId="166" fontId="66" fillId="17" borderId="27" xfId="2" applyNumberFormat="1" applyFont="1" applyFill="1" applyBorder="1" applyAlignment="1" applyProtection="1">
      <alignment horizontal="right" vertical="center"/>
    </xf>
    <xf numFmtId="166" fontId="66" fillId="0" borderId="13" xfId="2" applyNumberFormat="1" applyFont="1" applyFill="1" applyBorder="1" applyAlignment="1" applyProtection="1">
      <alignment horizontal="right" vertical="center"/>
      <protection locked="0"/>
    </xf>
    <xf numFmtId="166" fontId="66" fillId="17" borderId="13" xfId="2" applyNumberFormat="1" applyFont="1" applyFill="1" applyBorder="1" applyAlignment="1" applyProtection="1">
      <alignment horizontal="right" vertical="center"/>
    </xf>
    <xf numFmtId="0" fontId="84" fillId="0" borderId="24" xfId="0" applyFont="1" applyBorder="1" applyAlignment="1">
      <alignment horizontal="left" vertical="center" wrapText="1"/>
    </xf>
    <xf numFmtId="0" fontId="70" fillId="0" borderId="23" xfId="0" applyFont="1" applyBorder="1" applyAlignment="1">
      <alignment vertical="center" wrapText="1"/>
    </xf>
    <xf numFmtId="0" fontId="70" fillId="0" borderId="23" xfId="0" applyFont="1" applyBorder="1" applyAlignment="1">
      <alignment horizontal="left" vertical="center" wrapText="1"/>
    </xf>
    <xf numFmtId="0" fontId="10" fillId="6" borderId="4" xfId="0" applyFont="1" applyFill="1" applyBorder="1" applyAlignment="1" applyProtection="1">
      <alignment horizontal="center" vertical="top"/>
    </xf>
    <xf numFmtId="0" fontId="94" fillId="0" borderId="23" xfId="0" applyFont="1" applyFill="1" applyBorder="1" applyProtection="1"/>
    <xf numFmtId="0" fontId="67" fillId="0" borderId="23" xfId="0" applyFont="1" applyFill="1" applyBorder="1" applyProtection="1"/>
    <xf numFmtId="4" fontId="66" fillId="0" borderId="32" xfId="3" applyNumberFormat="1" applyFont="1" applyFill="1" applyBorder="1" applyAlignment="1" applyProtection="1">
      <alignment horizontal="right" vertical="center"/>
    </xf>
    <xf numFmtId="0" fontId="66" fillId="0" borderId="58" xfId="3" applyNumberFormat="1" applyFont="1" applyFill="1" applyBorder="1" applyAlignment="1" applyProtection="1">
      <alignment horizontal="right" vertical="center"/>
    </xf>
    <xf numFmtId="0" fontId="84" fillId="0" borderId="16" xfId="0" applyFont="1" applyBorder="1" applyAlignment="1">
      <alignment horizontal="left" vertical="center" wrapText="1"/>
    </xf>
    <xf numFmtId="0" fontId="84" fillId="0" borderId="17" xfId="0" applyFont="1" applyBorder="1" applyAlignment="1">
      <alignment horizontal="left" vertical="center" wrapText="1"/>
    </xf>
    <xf numFmtId="0" fontId="84" fillId="0" borderId="34" xfId="0" applyFont="1" applyBorder="1" applyAlignment="1">
      <alignment horizontal="left" vertical="center" wrapText="1"/>
    </xf>
    <xf numFmtId="0" fontId="84" fillId="0" borderId="41" xfId="0" applyFont="1" applyBorder="1" applyAlignment="1">
      <alignment horizontal="left" vertical="center" wrapText="1"/>
    </xf>
    <xf numFmtId="0" fontId="84" fillId="0" borderId="27" xfId="0" applyFont="1" applyBorder="1" applyAlignment="1">
      <alignment horizontal="left" vertical="center" wrapText="1"/>
    </xf>
    <xf numFmtId="0" fontId="84" fillId="0" borderId="42" xfId="0" applyFont="1" applyBorder="1" applyAlignment="1">
      <alignment horizontal="left" vertical="center" wrapText="1"/>
    </xf>
    <xf numFmtId="0" fontId="84" fillId="0" borderId="25" xfId="0" applyFont="1" applyBorder="1" applyAlignment="1">
      <alignment horizontal="left" vertical="center" wrapText="1"/>
    </xf>
    <xf numFmtId="0" fontId="84" fillId="0" borderId="43" xfId="0" applyFont="1" applyBorder="1" applyAlignment="1">
      <alignment horizontal="left" vertical="center" wrapText="1"/>
    </xf>
    <xf numFmtId="0" fontId="84" fillId="0" borderId="13" xfId="0" applyFont="1" applyBorder="1" applyAlignment="1">
      <alignment horizontal="left" vertical="center" wrapText="1"/>
    </xf>
    <xf numFmtId="0" fontId="9" fillId="0" borderId="0" xfId="0" applyFont="1" applyProtection="1"/>
    <xf numFmtId="1" fontId="8" fillId="6" borderId="5" xfId="0" applyNumberFormat="1" applyFont="1" applyFill="1" applyBorder="1" applyAlignment="1" applyProtection="1">
      <alignment horizontal="center"/>
    </xf>
    <xf numFmtId="49" fontId="8" fillId="6" borderId="5" xfId="0" applyNumberFormat="1" applyFont="1" applyFill="1" applyBorder="1" applyAlignment="1" applyProtection="1">
      <alignment horizontal="center" vertical="center" wrapText="1"/>
    </xf>
    <xf numFmtId="0" fontId="8" fillId="6" borderId="6" xfId="0" applyFont="1" applyFill="1" applyBorder="1" applyAlignment="1" applyProtection="1">
      <alignment horizontal="center"/>
    </xf>
    <xf numFmtId="0" fontId="8" fillId="6" borderId="5" xfId="0" applyFont="1" applyFill="1" applyBorder="1" applyAlignment="1" applyProtection="1">
      <alignment horizontal="center"/>
    </xf>
    <xf numFmtId="4" fontId="66" fillId="0" borderId="41" xfId="3" applyNumberFormat="1" applyFont="1" applyFill="1" applyBorder="1" applyAlignment="1" applyProtection="1">
      <alignment horizontal="right" vertical="center"/>
      <protection locked="0"/>
    </xf>
    <xf numFmtId="0" fontId="4" fillId="2" borderId="0" xfId="0" applyFont="1" applyFill="1" applyProtection="1"/>
    <xf numFmtId="0" fontId="30" fillId="0" borderId="5" xfId="0" applyFont="1" applyFill="1" applyBorder="1" applyAlignment="1" applyProtection="1">
      <alignment horizontal="center" vertical="center"/>
      <protection locked="0"/>
    </xf>
    <xf numFmtId="0" fontId="2" fillId="0" borderId="0" xfId="0" applyFont="1" applyFill="1" applyBorder="1" applyProtection="1"/>
    <xf numFmtId="0" fontId="2" fillId="0" borderId="11" xfId="0" applyFont="1" applyFill="1" applyBorder="1" applyProtection="1"/>
    <xf numFmtId="0" fontId="30" fillId="0" borderId="0" xfId="0" applyFont="1" applyFill="1" applyBorder="1" applyProtection="1"/>
    <xf numFmtId="0" fontId="30" fillId="0" borderId="11" xfId="0" applyFont="1" applyFill="1" applyBorder="1" applyProtection="1"/>
    <xf numFmtId="0" fontId="30" fillId="0" borderId="0" xfId="0" applyFont="1" applyFill="1" applyBorder="1" applyAlignment="1" applyProtection="1">
      <alignment horizontal="right"/>
    </xf>
    <xf numFmtId="0" fontId="10" fillId="0" borderId="0" xfId="0" applyFont="1" applyBorder="1" applyProtection="1"/>
    <xf numFmtId="0" fontId="10" fillId="0" borderId="0" xfId="0" applyFont="1" applyBorder="1" applyAlignment="1" applyProtection="1">
      <alignment horizontal="right"/>
    </xf>
    <xf numFmtId="0" fontId="97" fillId="6" borderId="5" xfId="0" applyFont="1" applyFill="1" applyBorder="1" applyAlignment="1" applyProtection="1">
      <alignment horizontal="center"/>
    </xf>
    <xf numFmtId="0" fontId="15" fillId="0" borderId="0" xfId="0" applyFont="1" applyFill="1" applyBorder="1" applyAlignment="1" applyProtection="1">
      <alignment horizontal="center" vertical="center"/>
    </xf>
    <xf numFmtId="4" fontId="25" fillId="6" borderId="5" xfId="0" applyNumberFormat="1" applyFont="1" applyFill="1" applyBorder="1" applyAlignment="1" applyProtection="1">
      <alignment horizontal="center" vertical="center"/>
      <protection locked="0"/>
    </xf>
    <xf numFmtId="0" fontId="26" fillId="6" borderId="5" xfId="0" applyFont="1" applyFill="1" applyBorder="1" applyAlignment="1" applyProtection="1">
      <alignment vertical="center"/>
      <protection locked="0"/>
    </xf>
    <xf numFmtId="2" fontId="26" fillId="0" borderId="5" xfId="0" applyNumberFormat="1" applyFont="1" applyBorder="1" applyAlignment="1" applyProtection="1">
      <alignment horizontal="center" vertical="center"/>
      <protection locked="0"/>
    </xf>
    <xf numFmtId="2" fontId="26" fillId="6" borderId="5" xfId="0" applyNumberFormat="1"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xf>
    <xf numFmtId="0" fontId="12" fillId="0" borderId="0" xfId="0" applyFont="1" applyProtection="1"/>
    <xf numFmtId="0" fontId="16" fillId="0" borderId="0" xfId="0" applyFont="1" applyProtection="1"/>
    <xf numFmtId="0" fontId="4" fillId="0" borderId="0" xfId="0" applyFont="1" applyAlignment="1" applyProtection="1">
      <alignment horizontal="left" vertical="top" wrapText="1"/>
    </xf>
    <xf numFmtId="0" fontId="2" fillId="0" borderId="0" xfId="0" applyFont="1" applyAlignment="1" applyProtection="1">
      <alignment vertical="center" wrapText="1"/>
    </xf>
    <xf numFmtId="0" fontId="23" fillId="0" borderId="0" xfId="0" applyFont="1" applyAlignment="1" applyProtection="1"/>
    <xf numFmtId="0" fontId="63" fillId="0" borderId="0" xfId="0" applyFont="1" applyProtection="1"/>
    <xf numFmtId="0" fontId="63" fillId="6" borderId="0" xfId="0" applyFont="1" applyFill="1" applyProtection="1"/>
    <xf numFmtId="0" fontId="23" fillId="0" borderId="0" xfId="0" applyFont="1" applyAlignment="1" applyProtection="1">
      <alignment horizontal="left" indent="1"/>
    </xf>
    <xf numFmtId="0" fontId="102" fillId="0" borderId="0" xfId="0" applyFont="1" applyProtection="1"/>
    <xf numFmtId="0" fontId="103" fillId="0" borderId="0" xfId="0" applyFont="1" applyProtection="1"/>
    <xf numFmtId="0" fontId="10" fillId="0" borderId="0" xfId="0" applyFont="1" applyBorder="1" applyAlignment="1" applyProtection="1">
      <alignment horizontal="left" vertical="center" wrapText="1"/>
    </xf>
    <xf numFmtId="0" fontId="8" fillId="0" borderId="0"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0" xfId="0" applyFont="1" applyAlignment="1" applyProtection="1">
      <alignment horizontal="left" vertical="center" wrapText="1"/>
    </xf>
    <xf numFmtId="0" fontId="12" fillId="0" borderId="0" xfId="0" applyFont="1" applyBorder="1" applyProtection="1"/>
    <xf numFmtId="0" fontId="23" fillId="6" borderId="0" xfId="0" applyFont="1" applyFill="1" applyBorder="1" applyProtection="1"/>
    <xf numFmtId="0" fontId="102" fillId="6" borderId="0" xfId="0" applyFont="1" applyFill="1" applyProtection="1"/>
    <xf numFmtId="0" fontId="70" fillId="6" borderId="0" xfId="0" applyFont="1" applyFill="1" applyProtection="1"/>
    <xf numFmtId="0" fontId="23" fillId="6" borderId="0" xfId="0" applyFont="1" applyFill="1" applyProtection="1"/>
    <xf numFmtId="0" fontId="4" fillId="0" borderId="0" xfId="0" applyFont="1" applyAlignment="1" applyProtection="1">
      <alignment horizontal="left"/>
    </xf>
    <xf numFmtId="0" fontId="103" fillId="6" borderId="0" xfId="0" applyFont="1" applyFill="1" applyProtection="1"/>
    <xf numFmtId="0" fontId="59" fillId="0" borderId="0" xfId="0" applyFont="1" applyProtection="1"/>
    <xf numFmtId="0" fontId="61" fillId="0" borderId="0" xfId="0" applyFont="1" applyProtection="1"/>
    <xf numFmtId="0" fontId="101" fillId="6" borderId="0" xfId="0" applyFont="1" applyFill="1" applyProtection="1"/>
    <xf numFmtId="0" fontId="104" fillId="6" borderId="0" xfId="0" applyFont="1" applyFill="1" applyProtection="1"/>
    <xf numFmtId="0" fontId="93" fillId="6" borderId="0" xfId="0" applyFont="1" applyFill="1" applyProtection="1"/>
    <xf numFmtId="4" fontId="25" fillId="0" borderId="5" xfId="0" applyNumberFormat="1" applyFont="1" applyBorder="1" applyAlignment="1" applyProtection="1">
      <alignment horizontal="center"/>
      <protection locked="0"/>
    </xf>
    <xf numFmtId="0" fontId="32" fillId="6" borderId="5" xfId="0" applyFont="1" applyFill="1" applyBorder="1" applyAlignment="1" applyProtection="1">
      <alignment horizontal="center" vertical="center"/>
      <protection locked="0"/>
    </xf>
    <xf numFmtId="4" fontId="70" fillId="6" borderId="18" xfId="3" applyNumberFormat="1" applyFont="1" applyFill="1" applyBorder="1" applyAlignment="1" applyProtection="1">
      <alignment horizontal="right" vertical="center"/>
      <protection locked="0"/>
    </xf>
    <xf numFmtId="4" fontId="70" fillId="6" borderId="13" xfId="3" applyNumberFormat="1" applyFont="1" applyFill="1" applyBorder="1" applyAlignment="1" applyProtection="1">
      <alignment horizontal="right" vertical="center"/>
      <protection locked="0"/>
    </xf>
    <xf numFmtId="4" fontId="10" fillId="6" borderId="14" xfId="0" applyNumberFormat="1" applyFont="1" applyFill="1" applyBorder="1" applyAlignment="1" applyProtection="1">
      <alignment horizontal="right" vertical="center"/>
      <protection locked="0"/>
    </xf>
    <xf numFmtId="4" fontId="10" fillId="6" borderId="43" xfId="0" applyNumberFormat="1" applyFont="1" applyFill="1" applyBorder="1" applyAlignment="1" applyProtection="1">
      <alignment horizontal="right" vertical="center"/>
      <protection locked="0"/>
    </xf>
    <xf numFmtId="4" fontId="10" fillId="6" borderId="18" xfId="0" applyNumberFormat="1" applyFont="1" applyFill="1" applyBorder="1" applyAlignment="1" applyProtection="1">
      <alignment horizontal="right" vertical="center"/>
      <protection locked="0"/>
    </xf>
    <xf numFmtId="4" fontId="10" fillId="6" borderId="13" xfId="3" applyNumberFormat="1" applyFont="1" applyFill="1" applyBorder="1" applyAlignment="1" applyProtection="1">
      <alignment horizontal="right" vertical="center"/>
      <protection locked="0"/>
    </xf>
    <xf numFmtId="4" fontId="66" fillId="0" borderId="45" xfId="3" applyNumberFormat="1" applyFont="1" applyFill="1" applyBorder="1" applyAlignment="1" applyProtection="1">
      <alignment horizontal="right" vertical="center"/>
    </xf>
    <xf numFmtId="0" fontId="67" fillId="0" borderId="45" xfId="0" applyFont="1" applyFill="1" applyBorder="1" applyAlignment="1" applyProtection="1">
      <alignment horizontal="left" vertical="center"/>
    </xf>
    <xf numFmtId="4" fontId="70" fillId="0" borderId="23" xfId="3" applyNumberFormat="1" applyFont="1" applyFill="1" applyBorder="1" applyAlignment="1" applyProtection="1">
      <alignment horizontal="right" vertical="center"/>
      <protection locked="0"/>
    </xf>
    <xf numFmtId="4" fontId="70" fillId="0" borderId="27" xfId="3" applyNumberFormat="1" applyFont="1" applyFill="1" applyBorder="1" applyAlignment="1" applyProtection="1">
      <alignment horizontal="right" vertical="center"/>
      <protection locked="0"/>
    </xf>
    <xf numFmtId="4" fontId="70" fillId="0" borderId="34" xfId="3" applyNumberFormat="1" applyFont="1" applyFill="1" applyBorder="1" applyAlignment="1" applyProtection="1">
      <alignment horizontal="right" vertical="center"/>
      <protection locked="0"/>
    </xf>
    <xf numFmtId="4" fontId="70" fillId="0" borderId="45" xfId="3" applyNumberFormat="1" applyFont="1" applyFill="1" applyBorder="1" applyAlignment="1" applyProtection="1">
      <alignment horizontal="right" vertical="center"/>
      <protection locked="0"/>
    </xf>
    <xf numFmtId="0" fontId="84" fillId="0" borderId="49" xfId="0" applyFont="1" applyBorder="1" applyAlignment="1">
      <alignment horizontal="left" vertical="center" wrapText="1"/>
    </xf>
    <xf numFmtId="4" fontId="26" fillId="0" borderId="21" xfId="0" applyNumberFormat="1" applyFont="1" applyBorder="1" applyAlignment="1" applyProtection="1">
      <alignment horizontal="center" vertical="center"/>
      <protection locked="0"/>
    </xf>
    <xf numFmtId="2" fontId="25" fillId="0" borderId="21" xfId="0" applyNumberFormat="1" applyFont="1" applyBorder="1" applyAlignment="1" applyProtection="1">
      <alignment horizontal="center" vertical="center"/>
      <protection locked="0"/>
    </xf>
    <xf numFmtId="4" fontId="28" fillId="10" borderId="46" xfId="0" applyNumberFormat="1" applyFont="1" applyFill="1" applyBorder="1" applyAlignment="1" applyProtection="1">
      <alignment horizontal="center"/>
    </xf>
    <xf numFmtId="4" fontId="25" fillId="0" borderId="21" xfId="0" applyNumberFormat="1" applyFont="1" applyBorder="1" applyAlignment="1" applyProtection="1">
      <alignment horizontal="center"/>
      <protection locked="0"/>
    </xf>
    <xf numFmtId="4" fontId="28" fillId="10" borderId="61" xfId="0" applyNumberFormat="1" applyFont="1" applyFill="1" applyBorder="1" applyAlignment="1" applyProtection="1">
      <alignment horizontal="center"/>
    </xf>
    <xf numFmtId="0" fontId="24" fillId="10" borderId="4" xfId="0" applyFont="1" applyFill="1" applyBorder="1" applyAlignment="1" applyProtection="1">
      <alignment vertical="center"/>
    </xf>
    <xf numFmtId="0" fontId="24" fillId="10" borderId="15" xfId="0" applyFont="1" applyFill="1" applyBorder="1" applyAlignment="1" applyProtection="1">
      <alignment vertical="center"/>
    </xf>
    <xf numFmtId="2" fontId="27" fillId="6" borderId="0" xfId="0" applyNumberFormat="1" applyFont="1" applyFill="1" applyBorder="1" applyAlignment="1" applyProtection="1">
      <alignment horizontal="center"/>
    </xf>
    <xf numFmtId="2" fontId="27" fillId="6" borderId="0" xfId="0" applyNumberFormat="1" applyFont="1" applyFill="1" applyBorder="1" applyAlignment="1" applyProtection="1">
      <alignment horizontal="center" vertical="center"/>
    </xf>
    <xf numFmtId="2" fontId="28" fillId="6" borderId="0" xfId="0" applyNumberFormat="1" applyFont="1" applyFill="1" applyBorder="1" applyAlignment="1" applyProtection="1">
      <alignment horizontal="center"/>
    </xf>
    <xf numFmtId="4" fontId="28" fillId="10" borderId="60" xfId="0" applyNumberFormat="1" applyFont="1" applyFill="1" applyBorder="1" applyAlignment="1" applyProtection="1">
      <alignment horizontal="center"/>
    </xf>
    <xf numFmtId="0" fontId="32" fillId="10" borderId="4" xfId="0" applyFont="1" applyFill="1" applyBorder="1" applyAlignment="1" applyProtection="1"/>
    <xf numFmtId="0" fontId="32" fillId="10" borderId="15" xfId="0" applyFont="1" applyFill="1" applyBorder="1" applyAlignment="1" applyProtection="1"/>
    <xf numFmtId="0" fontId="32" fillId="10" borderId="48" xfId="0" applyFont="1" applyFill="1" applyBorder="1" applyAlignment="1" applyProtection="1"/>
    <xf numFmtId="0" fontId="32" fillId="6" borderId="0" xfId="0" applyFont="1" applyFill="1" applyBorder="1" applyAlignment="1" applyProtection="1"/>
    <xf numFmtId="4" fontId="25" fillId="0" borderId="4" xfId="0" applyNumberFormat="1" applyFont="1" applyBorder="1" applyAlignment="1" applyProtection="1">
      <alignment horizontal="center" vertical="center"/>
      <protection locked="0"/>
    </xf>
    <xf numFmtId="4" fontId="25" fillId="0" borderId="4" xfId="0" applyNumberFormat="1" applyFont="1" applyBorder="1" applyAlignment="1" applyProtection="1">
      <alignment horizontal="center"/>
      <protection locked="0"/>
    </xf>
    <xf numFmtId="4" fontId="25" fillId="6" borderId="4" xfId="0" applyNumberFormat="1" applyFont="1" applyFill="1" applyBorder="1" applyAlignment="1" applyProtection="1">
      <alignment horizontal="center"/>
      <protection locked="0"/>
    </xf>
    <xf numFmtId="4" fontId="25" fillId="0" borderId="4" xfId="0" applyNumberFormat="1" applyFont="1" applyFill="1" applyBorder="1" applyAlignment="1" applyProtection="1">
      <alignment horizontal="center"/>
      <protection locked="0"/>
    </xf>
    <xf numFmtId="4" fontId="25" fillId="0" borderId="7" xfId="0" applyNumberFormat="1" applyFont="1" applyFill="1" applyBorder="1" applyAlignment="1" applyProtection="1">
      <alignment horizontal="center"/>
      <protection locked="0"/>
    </xf>
    <xf numFmtId="2" fontId="28" fillId="6" borderId="66" xfId="0" applyNumberFormat="1" applyFont="1" applyFill="1" applyBorder="1" applyAlignment="1" applyProtection="1">
      <alignment horizontal="center"/>
    </xf>
    <xf numFmtId="4" fontId="24" fillId="6" borderId="8" xfId="0" applyNumberFormat="1" applyFont="1" applyFill="1" applyBorder="1" applyAlignment="1" applyProtection="1">
      <alignment horizontal="center" vertical="center"/>
    </xf>
    <xf numFmtId="0" fontId="29" fillId="6" borderId="0" xfId="0" applyFont="1" applyFill="1" applyBorder="1" applyAlignment="1" applyProtection="1">
      <alignment horizontal="center" vertical="top" wrapText="1"/>
    </xf>
    <xf numFmtId="2" fontId="36" fillId="6" borderId="0" xfId="0" applyNumberFormat="1" applyFont="1" applyFill="1" applyBorder="1" applyAlignment="1" applyProtection="1">
      <alignment horizontal="center" vertical="center"/>
    </xf>
    <xf numFmtId="2" fontId="36" fillId="21" borderId="69" xfId="0" applyNumberFormat="1" applyFont="1" applyFill="1" applyBorder="1" applyAlignment="1" applyProtection="1">
      <alignment horizontal="center" vertical="center"/>
    </xf>
    <xf numFmtId="2" fontId="36" fillId="21" borderId="67" xfId="0" applyNumberFormat="1" applyFont="1" applyFill="1" applyBorder="1" applyAlignment="1" applyProtection="1">
      <alignment horizontal="center" vertical="center"/>
    </xf>
    <xf numFmtId="2" fontId="36" fillId="21" borderId="70" xfId="0" applyNumberFormat="1" applyFont="1" applyFill="1" applyBorder="1" applyAlignment="1" applyProtection="1">
      <alignment horizontal="center" vertical="center"/>
    </xf>
    <xf numFmtId="2" fontId="27" fillId="23" borderId="59" xfId="0" applyNumberFormat="1" applyFont="1" applyFill="1" applyBorder="1" applyAlignment="1" applyProtection="1">
      <alignment horizontal="center"/>
    </xf>
    <xf numFmtId="2" fontId="27" fillId="23" borderId="59" xfId="0" applyNumberFormat="1" applyFont="1" applyFill="1" applyBorder="1" applyAlignment="1" applyProtection="1">
      <alignment horizontal="center" vertical="center"/>
    </xf>
    <xf numFmtId="2" fontId="28" fillId="23" borderId="71" xfId="0" applyNumberFormat="1" applyFont="1" applyFill="1" applyBorder="1" applyAlignment="1" applyProtection="1">
      <alignment horizontal="center"/>
    </xf>
    <xf numFmtId="0" fontId="27" fillId="6" borderId="10" xfId="0" applyFont="1" applyFill="1" applyBorder="1" applyAlignment="1" applyProtection="1">
      <alignment vertical="center"/>
    </xf>
    <xf numFmtId="0" fontId="32" fillId="10" borderId="73" xfId="0" applyFont="1" applyFill="1" applyBorder="1" applyAlignment="1" applyProtection="1"/>
    <xf numFmtId="0" fontId="32" fillId="10" borderId="74" xfId="0" applyFont="1" applyFill="1" applyBorder="1" applyAlignment="1" applyProtection="1"/>
    <xf numFmtId="0" fontId="32" fillId="6" borderId="10" xfId="0" applyFont="1" applyFill="1" applyBorder="1" applyAlignment="1" applyProtection="1"/>
    <xf numFmtId="0" fontId="24" fillId="6" borderId="10" xfId="0" applyFont="1" applyFill="1" applyBorder="1" applyAlignment="1" applyProtection="1">
      <alignment vertical="center"/>
    </xf>
    <xf numFmtId="4" fontId="48" fillId="6" borderId="10" xfId="3" applyNumberFormat="1" applyFont="1" applyFill="1" applyBorder="1" applyAlignment="1" applyProtection="1">
      <alignment horizontal="center" vertical="center"/>
    </xf>
    <xf numFmtId="0" fontId="24" fillId="10" borderId="75" xfId="0" applyFont="1" applyFill="1" applyBorder="1" applyAlignment="1" applyProtection="1">
      <alignment vertical="center"/>
    </xf>
    <xf numFmtId="0" fontId="24" fillId="10" borderId="76" xfId="0" applyFont="1" applyFill="1" applyBorder="1" applyAlignment="1" applyProtection="1">
      <alignment vertical="center"/>
    </xf>
    <xf numFmtId="4" fontId="27" fillId="10" borderId="77" xfId="0" applyNumberFormat="1" applyFont="1" applyFill="1" applyBorder="1" applyAlignment="1" applyProtection="1">
      <alignment horizontal="center" vertical="center"/>
    </xf>
    <xf numFmtId="4" fontId="27" fillId="10" borderId="78" xfId="0" applyNumberFormat="1" applyFont="1" applyFill="1" applyBorder="1" applyAlignment="1" applyProtection="1">
      <alignment horizontal="center" vertical="center"/>
    </xf>
    <xf numFmtId="2" fontId="28" fillId="0" borderId="66" xfId="0" applyNumberFormat="1" applyFont="1" applyFill="1" applyBorder="1" applyAlignment="1" applyProtection="1">
      <alignment horizontal="center"/>
    </xf>
    <xf numFmtId="0" fontId="32" fillId="0" borderId="22" xfId="0" applyFont="1" applyFill="1" applyBorder="1" applyAlignment="1" applyProtection="1">
      <alignment horizontal="center"/>
    </xf>
    <xf numFmtId="4" fontId="48" fillId="6" borderId="0" xfId="3" applyNumberFormat="1" applyFont="1" applyFill="1" applyBorder="1" applyAlignment="1" applyProtection="1">
      <alignment horizontal="center" vertical="center"/>
    </xf>
    <xf numFmtId="2" fontId="36" fillId="0" borderId="0" xfId="0" applyNumberFormat="1" applyFont="1" applyFill="1" applyBorder="1" applyAlignment="1" applyProtection="1">
      <alignment horizontal="center" vertical="center"/>
    </xf>
    <xf numFmtId="2" fontId="36" fillId="21" borderId="71" xfId="0" applyNumberFormat="1" applyFont="1" applyFill="1" applyBorder="1" applyAlignment="1" applyProtection="1">
      <alignment horizontal="center" vertical="center"/>
    </xf>
    <xf numFmtId="0" fontId="29" fillId="0" borderId="2" xfId="0" applyFont="1" applyBorder="1" applyAlignment="1" applyProtection="1">
      <alignment horizontal="center" vertical="center" wrapText="1"/>
    </xf>
    <xf numFmtId="4" fontId="36" fillId="22" borderId="64" xfId="0" applyNumberFormat="1" applyFont="1" applyFill="1" applyBorder="1" applyAlignment="1" applyProtection="1">
      <alignment horizontal="center" vertical="center"/>
    </xf>
    <xf numFmtId="4" fontId="36" fillId="22" borderId="65" xfId="0" applyNumberFormat="1" applyFont="1" applyFill="1" applyBorder="1" applyAlignment="1" applyProtection="1">
      <alignment horizontal="center" vertical="center"/>
    </xf>
    <xf numFmtId="2" fontId="26" fillId="6" borderId="10" xfId="0" applyNumberFormat="1" applyFont="1" applyFill="1" applyBorder="1" applyAlignment="1" applyProtection="1">
      <alignment horizontal="center"/>
    </xf>
    <xf numFmtId="2" fontId="26" fillId="0" borderId="10" xfId="0" applyNumberFormat="1" applyFont="1" applyFill="1" applyBorder="1" applyAlignment="1" applyProtection="1">
      <alignment horizontal="center"/>
    </xf>
    <xf numFmtId="4" fontId="25" fillId="0" borderId="0" xfId="0" applyNumberFormat="1" applyFont="1" applyBorder="1" applyAlignment="1" applyProtection="1">
      <alignment horizontal="center" vertical="center"/>
    </xf>
    <xf numFmtId="4" fontId="25" fillId="0" borderId="8" xfId="0" applyNumberFormat="1" applyFont="1" applyBorder="1" applyAlignment="1" applyProtection="1">
      <alignment horizontal="center" vertical="center"/>
    </xf>
    <xf numFmtId="2" fontId="25" fillId="6" borderId="10" xfId="0" applyNumberFormat="1" applyFont="1" applyFill="1" applyBorder="1" applyAlignment="1" applyProtection="1">
      <alignment horizontal="center" vertical="center"/>
    </xf>
    <xf numFmtId="4" fontId="98" fillId="22" borderId="64" xfId="0" applyNumberFormat="1" applyFont="1" applyFill="1" applyBorder="1" applyAlignment="1" applyProtection="1">
      <alignment horizontal="center"/>
    </xf>
    <xf numFmtId="4" fontId="98" fillId="22" borderId="65" xfId="0" applyNumberFormat="1" applyFont="1" applyFill="1" applyBorder="1" applyAlignment="1" applyProtection="1">
      <alignment horizontal="center"/>
    </xf>
    <xf numFmtId="4" fontId="24" fillId="6" borderId="21" xfId="0" applyNumberFormat="1" applyFont="1" applyFill="1" applyBorder="1" applyAlignment="1" applyProtection="1">
      <alignment horizontal="center" vertical="center"/>
      <protection locked="0"/>
    </xf>
    <xf numFmtId="4" fontId="48" fillId="0" borderId="43" xfId="3" applyNumberFormat="1" applyFont="1" applyFill="1" applyBorder="1" applyAlignment="1" applyProtection="1">
      <alignment horizontal="center" vertical="center"/>
    </xf>
    <xf numFmtId="0" fontId="37" fillId="0" borderId="5" xfId="0" applyFont="1" applyBorder="1" applyAlignment="1" applyProtection="1">
      <alignment horizontal="center" vertical="center" wrapText="1"/>
    </xf>
    <xf numFmtId="0" fontId="46" fillId="6" borderId="0" xfId="0" applyFont="1" applyFill="1" applyBorder="1" applyAlignment="1" applyProtection="1">
      <alignment horizontal="left" vertical="center" wrapText="1"/>
    </xf>
    <xf numFmtId="0" fontId="2" fillId="6" borderId="0" xfId="0" applyFont="1" applyFill="1" applyBorder="1" applyAlignment="1" applyProtection="1">
      <alignment vertical="center" wrapText="1"/>
    </xf>
    <xf numFmtId="0" fontId="101" fillId="6" borderId="0" xfId="0" applyFont="1" applyFill="1" applyBorder="1" applyAlignment="1" applyProtection="1">
      <alignment vertical="center" wrapText="1"/>
    </xf>
    <xf numFmtId="0" fontId="12" fillId="0" borderId="84" xfId="0" applyFont="1" applyBorder="1" applyProtection="1"/>
    <xf numFmtId="0" fontId="4" fillId="0" borderId="79" xfId="0" applyFont="1" applyBorder="1" applyAlignment="1" applyProtection="1">
      <alignment vertical="center" wrapText="1"/>
    </xf>
    <xf numFmtId="0" fontId="4" fillId="0" borderId="0" xfId="0" applyFont="1" applyBorder="1" applyAlignment="1" applyProtection="1">
      <alignment horizontal="left" vertical="center" wrapText="1"/>
    </xf>
    <xf numFmtId="0" fontId="4" fillId="0" borderId="79" xfId="0" applyFont="1" applyBorder="1" applyAlignment="1" applyProtection="1">
      <alignment horizontal="left" vertical="center" wrapText="1"/>
    </xf>
    <xf numFmtId="0" fontId="57" fillId="0" borderId="83" xfId="0" applyFont="1" applyFill="1" applyBorder="1" applyAlignment="1" applyProtection="1">
      <alignment horizontal="right" vertical="center" readingOrder="1"/>
    </xf>
    <xf numFmtId="0" fontId="105" fillId="6" borderId="0" xfId="0" applyFont="1" applyFill="1" applyBorder="1" applyAlignment="1" applyProtection="1">
      <alignment horizontal="center" vertical="center"/>
    </xf>
    <xf numFmtId="0" fontId="65" fillId="6" borderId="0" xfId="0" applyFont="1" applyFill="1" applyBorder="1" applyAlignment="1" applyProtection="1">
      <alignment horizontal="center" vertical="center"/>
    </xf>
    <xf numFmtId="4" fontId="24" fillId="6" borderId="5" xfId="0" applyNumberFormat="1" applyFont="1" applyFill="1" applyBorder="1" applyAlignment="1" applyProtection="1">
      <alignment horizontal="center" vertical="center"/>
      <protection locked="0"/>
    </xf>
    <xf numFmtId="0" fontId="67" fillId="0" borderId="18" xfId="0" applyFont="1" applyBorder="1" applyAlignment="1" applyProtection="1">
      <alignment horizontal="right" vertical="center"/>
    </xf>
    <xf numFmtId="0" fontId="4" fillId="0" borderId="0" xfId="0" applyFont="1" applyAlignment="1" applyProtection="1">
      <alignment vertical="top" wrapText="1"/>
    </xf>
    <xf numFmtId="0" fontId="4" fillId="0" borderId="85" xfId="0" applyFont="1" applyBorder="1" applyAlignment="1" applyProtection="1">
      <alignment horizontal="left" vertical="center" wrapText="1"/>
    </xf>
    <xf numFmtId="0" fontId="10" fillId="0" borderId="85" xfId="0" applyFont="1" applyBorder="1" applyAlignment="1" applyProtection="1">
      <alignment horizontal="left" vertical="center" wrapText="1"/>
    </xf>
    <xf numFmtId="0" fontId="10" fillId="0" borderId="86" xfId="0" applyFont="1" applyBorder="1" applyAlignment="1" applyProtection="1">
      <alignment horizontal="left" vertical="center" wrapText="1"/>
    </xf>
    <xf numFmtId="0" fontId="4" fillId="5" borderId="10" xfId="0" applyFont="1" applyFill="1" applyBorder="1" applyAlignment="1" applyProtection="1">
      <alignment vertical="center"/>
      <protection locked="0"/>
    </xf>
    <xf numFmtId="0" fontId="7" fillId="5" borderId="0" xfId="0" applyFont="1" applyFill="1" applyBorder="1" applyAlignment="1" applyProtection="1">
      <alignment vertical="center"/>
      <protection locked="0"/>
    </xf>
    <xf numFmtId="0" fontId="7" fillId="5" borderId="10" xfId="0" applyFont="1" applyFill="1" applyBorder="1" applyAlignment="1" applyProtection="1">
      <alignment vertical="center"/>
      <protection locked="0"/>
    </xf>
    <xf numFmtId="0" fontId="7" fillId="5" borderId="1" xfId="0" applyFont="1" applyFill="1" applyBorder="1" applyAlignment="1" applyProtection="1">
      <alignment vertical="center"/>
      <protection locked="0"/>
    </xf>
    <xf numFmtId="0" fontId="7" fillId="5" borderId="2" xfId="0" applyFont="1" applyFill="1" applyBorder="1" applyAlignment="1" applyProtection="1">
      <alignment vertical="center"/>
      <protection locked="0"/>
    </xf>
    <xf numFmtId="0" fontId="116" fillId="0" borderId="85" xfId="0" applyFont="1" applyBorder="1" applyAlignment="1" applyProtection="1">
      <alignment horizontal="left" vertical="center" wrapText="1"/>
    </xf>
    <xf numFmtId="0" fontId="117" fillId="0" borderId="85" xfId="0" applyFont="1" applyBorder="1" applyProtection="1"/>
    <xf numFmtId="0" fontId="57" fillId="0" borderId="0" xfId="0" applyFont="1" applyFill="1" applyBorder="1" applyAlignment="1" applyProtection="1">
      <alignment horizontal="center" vertical="center" readingOrder="1"/>
    </xf>
    <xf numFmtId="0" fontId="57" fillId="0" borderId="83" xfId="0" applyFont="1" applyFill="1" applyBorder="1" applyAlignment="1" applyProtection="1">
      <alignment vertical="center" readingOrder="1"/>
    </xf>
    <xf numFmtId="0" fontId="8" fillId="0" borderId="0" xfId="0" applyFont="1" applyBorder="1" applyAlignment="1" applyProtection="1">
      <alignment horizontal="left" vertical="center" wrapText="1"/>
    </xf>
    <xf numFmtId="4" fontId="24" fillId="0" borderId="5" xfId="0" applyNumberFormat="1" applyFont="1" applyBorder="1" applyAlignment="1" applyProtection="1">
      <alignment horizontal="center" vertical="center"/>
      <protection locked="0"/>
    </xf>
    <xf numFmtId="0" fontId="66" fillId="0" borderId="24" xfId="0" applyFont="1" applyFill="1" applyBorder="1" applyAlignment="1" applyProtection="1">
      <alignment horizontal="right" vertical="center"/>
    </xf>
    <xf numFmtId="43" fontId="70" fillId="7" borderId="24" xfId="2" applyFont="1" applyFill="1" applyBorder="1" applyAlignment="1" applyProtection="1">
      <alignment horizontal="right" vertical="center"/>
    </xf>
    <xf numFmtId="4" fontId="48" fillId="0" borderId="0" xfId="3" applyNumberFormat="1" applyFont="1" applyFill="1" applyBorder="1" applyAlignment="1" applyProtection="1">
      <alignment horizontal="center" vertical="center"/>
    </xf>
    <xf numFmtId="0" fontId="27" fillId="0" borderId="0" xfId="0" applyFont="1" applyFill="1" applyBorder="1" applyAlignment="1" applyProtection="1">
      <alignment horizontal="left" vertical="center" wrapText="1"/>
    </xf>
    <xf numFmtId="4" fontId="32" fillId="0" borderId="0" xfId="0" applyNumberFormat="1" applyFont="1" applyFill="1" applyBorder="1" applyAlignment="1" applyProtection="1">
      <alignment horizontal="center" vertical="center"/>
    </xf>
    <xf numFmtId="2" fontId="8" fillId="0" borderId="0" xfId="0" applyNumberFormat="1" applyFont="1" applyFill="1" applyBorder="1" applyAlignment="1" applyProtection="1">
      <alignment horizontal="center" vertical="center"/>
      <protection locked="0"/>
    </xf>
    <xf numFmtId="4" fontId="3" fillId="24" borderId="23" xfId="3" applyNumberFormat="1" applyFont="1" applyFill="1" applyBorder="1" applyAlignment="1" applyProtection="1">
      <alignment horizontal="left" vertical="center"/>
    </xf>
    <xf numFmtId="0" fontId="3" fillId="24" borderId="23" xfId="3" applyFont="1" applyFill="1" applyBorder="1" applyAlignment="1" applyProtection="1">
      <alignment horizontal="right"/>
    </xf>
    <xf numFmtId="0" fontId="121" fillId="6" borderId="55" xfId="0" applyFont="1" applyFill="1" applyBorder="1" applyAlignment="1" applyProtection="1">
      <alignment vertical="center" wrapText="1"/>
    </xf>
    <xf numFmtId="0" fontId="121" fillId="6" borderId="57" xfId="0" applyFont="1" applyFill="1" applyBorder="1" applyAlignment="1" applyProtection="1">
      <alignment vertical="center" wrapText="1"/>
    </xf>
    <xf numFmtId="4" fontId="3" fillId="19" borderId="14" xfId="3" applyNumberFormat="1" applyFont="1" applyFill="1" applyBorder="1" applyAlignment="1" applyProtection="1">
      <alignment horizontal="right" vertical="center"/>
    </xf>
    <xf numFmtId="0" fontId="6" fillId="0" borderId="0" xfId="0" applyFont="1" applyAlignment="1" applyProtection="1">
      <alignment horizontal="center" vertical="center"/>
    </xf>
    <xf numFmtId="4" fontId="3" fillId="16" borderId="18" xfId="0" applyNumberFormat="1" applyFont="1" applyFill="1" applyBorder="1" applyAlignment="1" applyProtection="1">
      <alignment horizontal="right" vertical="center"/>
    </xf>
    <xf numFmtId="43" fontId="74" fillId="24" borderId="23" xfId="2" applyFont="1" applyFill="1" applyBorder="1" applyAlignment="1" applyProtection="1">
      <alignment horizontal="right" vertical="center"/>
    </xf>
    <xf numFmtId="4" fontId="74" fillId="24" borderId="23" xfId="3" applyNumberFormat="1" applyFont="1" applyFill="1" applyBorder="1" applyAlignment="1" applyProtection="1">
      <alignment horizontal="right" vertical="center"/>
    </xf>
    <xf numFmtId="166" fontId="74" fillId="24" borderId="23" xfId="2" applyNumberFormat="1" applyFont="1" applyFill="1" applyBorder="1" applyAlignment="1" applyProtection="1">
      <alignment horizontal="right" vertical="center"/>
    </xf>
    <xf numFmtId="43" fontId="74" fillId="24" borderId="24" xfId="2" applyFont="1" applyFill="1" applyBorder="1" applyAlignment="1" applyProtection="1">
      <alignment horizontal="right" vertical="center"/>
    </xf>
    <xf numFmtId="43" fontId="15" fillId="24" borderId="23" xfId="2" applyFont="1" applyFill="1" applyBorder="1" applyAlignment="1" applyProtection="1">
      <alignment horizontal="center" vertical="center"/>
    </xf>
    <xf numFmtId="4" fontId="66" fillId="0" borderId="23" xfId="0" applyNumberFormat="1" applyFont="1" applyBorder="1" applyAlignment="1" applyProtection="1">
      <alignment horizontal="right"/>
      <protection locked="0"/>
    </xf>
    <xf numFmtId="4" fontId="66" fillId="0" borderId="13" xfId="0" applyNumberFormat="1" applyFont="1" applyBorder="1" applyAlignment="1" applyProtection="1">
      <alignment horizontal="right"/>
      <protection locked="0"/>
    </xf>
    <xf numFmtId="4" fontId="66" fillId="0" borderId="13" xfId="0" applyNumberFormat="1" applyFont="1" applyBorder="1" applyAlignment="1" applyProtection="1">
      <alignment horizontal="right" vertical="center"/>
      <protection locked="0"/>
    </xf>
    <xf numFmtId="4" fontId="66" fillId="6" borderId="36" xfId="0" applyNumberFormat="1" applyFont="1" applyFill="1" applyBorder="1" applyAlignment="1" applyProtection="1">
      <alignment horizontal="right" vertical="center"/>
      <protection locked="0"/>
    </xf>
    <xf numFmtId="4" fontId="2" fillId="0" borderId="23" xfId="0" applyNumberFormat="1" applyFont="1" applyFill="1" applyBorder="1" applyProtection="1">
      <protection locked="0"/>
    </xf>
    <xf numFmtId="43" fontId="81" fillId="16" borderId="23" xfId="2" applyFont="1" applyFill="1" applyBorder="1" applyAlignment="1" applyProtection="1">
      <alignment horizontal="right" vertical="center"/>
    </xf>
    <xf numFmtId="4" fontId="81" fillId="16" borderId="23" xfId="3" applyNumberFormat="1" applyFont="1" applyFill="1" applyBorder="1" applyAlignment="1" applyProtection="1">
      <alignment horizontal="right" vertical="center"/>
    </xf>
    <xf numFmtId="43" fontId="81" fillId="6" borderId="24" xfId="2" applyFont="1" applyFill="1" applyBorder="1" applyAlignment="1" applyProtection="1">
      <alignment horizontal="right" vertical="center"/>
    </xf>
    <xf numFmtId="43" fontId="123" fillId="16" borderId="23" xfId="2" applyFont="1" applyFill="1" applyBorder="1" applyAlignment="1" applyProtection="1">
      <alignment horizontal="right" vertical="center"/>
    </xf>
    <xf numFmtId="0" fontId="2" fillId="0" borderId="0" xfId="0" applyFont="1"/>
    <xf numFmtId="0" fontId="2" fillId="0" borderId="0" xfId="0" applyFont="1" applyAlignment="1" applyProtection="1">
      <alignment vertical="center"/>
    </xf>
    <xf numFmtId="2" fontId="124" fillId="19" borderId="18" xfId="0" applyNumberFormat="1" applyFont="1" applyFill="1" applyBorder="1" applyAlignment="1" applyProtection="1">
      <alignment horizontal="center" vertical="center"/>
    </xf>
    <xf numFmtId="4" fontId="10" fillId="6" borderId="14" xfId="0" applyNumberFormat="1" applyFont="1" applyFill="1" applyBorder="1" applyAlignment="1" applyProtection="1">
      <alignment horizontal="right" vertical="center"/>
    </xf>
    <xf numFmtId="4" fontId="10" fillId="6" borderId="28" xfId="0" applyNumberFormat="1" applyFont="1" applyFill="1" applyBorder="1" applyAlignment="1" applyProtection="1">
      <alignment horizontal="right" vertical="center"/>
    </xf>
    <xf numFmtId="4" fontId="9" fillId="15" borderId="18" xfId="0" applyNumberFormat="1" applyFont="1" applyFill="1" applyBorder="1" applyAlignment="1" applyProtection="1">
      <alignment horizontal="left" vertical="center"/>
    </xf>
    <xf numFmtId="4" fontId="9" fillId="0" borderId="34" xfId="2" applyNumberFormat="1" applyFont="1" applyFill="1" applyBorder="1" applyAlignment="1" applyProtection="1">
      <alignment horizontal="right" vertical="center"/>
      <protection locked="0"/>
    </xf>
    <xf numFmtId="4" fontId="9" fillId="0" borderId="23" xfId="2" applyNumberFormat="1" applyFont="1" applyFill="1" applyBorder="1" applyAlignment="1" applyProtection="1">
      <alignment horizontal="right" vertical="center"/>
      <protection locked="0"/>
    </xf>
    <xf numFmtId="4" fontId="9" fillId="0" borderId="13" xfId="2" applyNumberFormat="1" applyFont="1" applyFill="1" applyBorder="1" applyAlignment="1" applyProtection="1">
      <alignment horizontal="right" vertical="center"/>
    </xf>
    <xf numFmtId="4" fontId="9" fillId="0" borderId="23" xfId="2" applyNumberFormat="1" applyFont="1" applyFill="1" applyBorder="1" applyAlignment="1" applyProtection="1">
      <alignment horizontal="right" vertical="center"/>
    </xf>
    <xf numFmtId="4" fontId="9" fillId="0" borderId="13" xfId="2" applyNumberFormat="1" applyFont="1" applyFill="1" applyBorder="1" applyAlignment="1" applyProtection="1">
      <alignment horizontal="right" vertical="center"/>
      <protection locked="0"/>
    </xf>
    <xf numFmtId="4" fontId="9" fillId="0" borderId="40" xfId="2" applyNumberFormat="1" applyFont="1" applyFill="1" applyBorder="1" applyAlignment="1" applyProtection="1">
      <alignment horizontal="right" vertical="center"/>
      <protection locked="0"/>
    </xf>
    <xf numFmtId="4" fontId="9" fillId="0" borderId="23" xfId="0" applyNumberFormat="1" applyFont="1" applyFill="1" applyBorder="1" applyAlignment="1" applyProtection="1">
      <alignment horizontal="right" vertical="center"/>
      <protection locked="0"/>
    </xf>
    <xf numFmtId="4" fontId="9" fillId="6" borderId="34" xfId="2" quotePrefix="1" applyNumberFormat="1" applyFont="1" applyFill="1" applyBorder="1" applyAlignment="1" applyProtection="1">
      <alignment horizontal="right" vertical="center"/>
    </xf>
    <xf numFmtId="4" fontId="77" fillId="7" borderId="34" xfId="2" applyNumberFormat="1" applyFont="1" applyFill="1" applyBorder="1" applyAlignment="1" applyProtection="1">
      <alignment horizontal="right" vertical="center"/>
    </xf>
    <xf numFmtId="4" fontId="77" fillId="7" borderId="13" xfId="2" applyNumberFormat="1" applyFont="1" applyFill="1" applyBorder="1" applyAlignment="1" applyProtection="1">
      <alignment horizontal="right" vertical="center"/>
    </xf>
    <xf numFmtId="4" fontId="9" fillId="6" borderId="23" xfId="2" applyNumberFormat="1" applyFont="1" applyFill="1" applyBorder="1" applyAlignment="1" applyProtection="1">
      <alignment horizontal="right" vertical="center" wrapText="1"/>
    </xf>
    <xf numFmtId="4" fontId="3" fillId="16" borderId="18" xfId="2" applyNumberFormat="1" applyFont="1" applyFill="1" applyBorder="1" applyAlignment="1" applyProtection="1">
      <alignment horizontal="right" vertical="center" wrapText="1"/>
    </xf>
    <xf numFmtId="4" fontId="9" fillId="6" borderId="13" xfId="2" applyNumberFormat="1" applyFont="1" applyFill="1" applyBorder="1" applyAlignment="1" applyProtection="1">
      <alignment horizontal="right" vertical="center" wrapText="1"/>
      <protection locked="0"/>
    </xf>
    <xf numFmtId="4" fontId="9" fillId="6" borderId="23" xfId="2" applyNumberFormat="1" applyFont="1" applyFill="1" applyBorder="1" applyAlignment="1" applyProtection="1">
      <alignment horizontal="right" vertical="center" wrapText="1"/>
      <protection locked="0"/>
    </xf>
    <xf numFmtId="4" fontId="9" fillId="6" borderId="40" xfId="2" applyNumberFormat="1" applyFont="1" applyFill="1" applyBorder="1" applyAlignment="1" applyProtection="1">
      <alignment horizontal="right" vertical="center" wrapText="1"/>
      <protection locked="0"/>
    </xf>
    <xf numFmtId="4" fontId="81" fillId="6" borderId="5" xfId="0" applyNumberFormat="1" applyFont="1" applyFill="1" applyBorder="1" applyAlignment="1" applyProtection="1">
      <alignment vertical="center" wrapText="1"/>
    </xf>
    <xf numFmtId="4" fontId="123" fillId="6" borderId="54" xfId="0" applyNumberFormat="1" applyFont="1" applyFill="1" applyBorder="1" applyAlignment="1" applyProtection="1">
      <alignment vertical="center" wrapText="1"/>
    </xf>
    <xf numFmtId="4" fontId="24" fillId="25" borderId="64" xfId="0" applyNumberFormat="1" applyFont="1" applyFill="1" applyBorder="1" applyAlignment="1" applyProtection="1">
      <alignment horizontal="center"/>
    </xf>
    <xf numFmtId="4" fontId="24" fillId="25" borderId="65" xfId="0" applyNumberFormat="1" applyFont="1" applyFill="1" applyBorder="1" applyAlignment="1" applyProtection="1">
      <alignment horizontal="center"/>
    </xf>
    <xf numFmtId="4" fontId="24" fillId="25" borderId="64" xfId="0" applyNumberFormat="1" applyFont="1" applyFill="1" applyBorder="1" applyAlignment="1" applyProtection="1">
      <alignment horizontal="center" vertical="center"/>
    </xf>
    <xf numFmtId="4" fontId="24" fillId="25" borderId="65" xfId="0" applyNumberFormat="1" applyFont="1" applyFill="1" applyBorder="1" applyAlignment="1" applyProtection="1">
      <alignment horizontal="center" vertical="center"/>
    </xf>
    <xf numFmtId="4" fontId="27" fillId="25" borderId="60" xfId="0" applyNumberFormat="1" applyFont="1" applyFill="1" applyBorder="1" applyAlignment="1" applyProtection="1">
      <alignment horizontal="center"/>
    </xf>
    <xf numFmtId="4" fontId="27" fillId="25" borderId="46" xfId="0" applyNumberFormat="1" applyFont="1" applyFill="1" applyBorder="1" applyAlignment="1" applyProtection="1">
      <alignment horizontal="center"/>
    </xf>
    <xf numFmtId="0" fontId="122" fillId="26" borderId="37" xfId="0" applyNumberFormat="1" applyFont="1" applyFill="1" applyBorder="1" applyAlignment="1" applyProtection="1">
      <alignment horizontal="center" vertical="center"/>
      <protection locked="0"/>
    </xf>
    <xf numFmtId="0" fontId="122" fillId="26" borderId="5" xfId="0" applyNumberFormat="1" applyFont="1" applyFill="1" applyBorder="1" applyAlignment="1" applyProtection="1">
      <alignment horizontal="center" vertical="center"/>
      <protection locked="0"/>
    </xf>
    <xf numFmtId="4" fontId="122" fillId="26" borderId="5" xfId="0" applyNumberFormat="1" applyFont="1" applyFill="1" applyBorder="1" applyAlignment="1" applyProtection="1">
      <alignment horizontal="center" vertical="center"/>
      <protection locked="0"/>
    </xf>
    <xf numFmtId="0" fontId="122" fillId="27" borderId="37" xfId="0" applyNumberFormat="1" applyFont="1" applyFill="1" applyBorder="1" applyAlignment="1" applyProtection="1">
      <alignment horizontal="center" vertical="center"/>
      <protection locked="0"/>
    </xf>
    <xf numFmtId="0" fontId="122" fillId="27" borderId="5" xfId="0" applyNumberFormat="1" applyFont="1" applyFill="1" applyBorder="1" applyAlignment="1" applyProtection="1">
      <alignment horizontal="center" vertical="center"/>
      <protection locked="0"/>
    </xf>
    <xf numFmtId="4" fontId="122" fillId="27" borderId="5" xfId="0" applyNumberFormat="1" applyFont="1" applyFill="1" applyBorder="1" applyAlignment="1" applyProtection="1">
      <alignment horizontal="center" vertical="center"/>
      <protection locked="0"/>
    </xf>
    <xf numFmtId="4" fontId="98" fillId="28" borderId="64" xfId="0" applyNumberFormat="1" applyFont="1" applyFill="1" applyBorder="1" applyAlignment="1" applyProtection="1">
      <alignment horizontal="center"/>
    </xf>
    <xf numFmtId="4" fontId="98" fillId="28" borderId="65" xfId="0" applyNumberFormat="1" applyFont="1" applyFill="1" applyBorder="1" applyAlignment="1" applyProtection="1">
      <alignment horizontal="center"/>
    </xf>
    <xf numFmtId="4" fontId="109" fillId="10" borderId="18" xfId="0" applyNumberFormat="1" applyFont="1" applyFill="1" applyBorder="1" applyAlignment="1" applyProtection="1">
      <alignment horizontal="center" vertical="center"/>
    </xf>
    <xf numFmtId="4" fontId="122" fillId="29" borderId="5" xfId="0" applyNumberFormat="1" applyFont="1" applyFill="1" applyBorder="1" applyAlignment="1" applyProtection="1">
      <alignment horizontal="center" vertical="center"/>
      <protection locked="0"/>
    </xf>
    <xf numFmtId="0" fontId="122" fillId="30" borderId="37" xfId="0" applyNumberFormat="1" applyFont="1" applyFill="1" applyBorder="1" applyAlignment="1" applyProtection="1">
      <alignment horizontal="center" vertical="center"/>
      <protection locked="0"/>
    </xf>
    <xf numFmtId="0" fontId="122" fillId="30" borderId="5" xfId="0" applyNumberFormat="1" applyFont="1" applyFill="1" applyBorder="1" applyAlignment="1" applyProtection="1">
      <alignment horizontal="center" vertical="center"/>
      <protection locked="0"/>
    </xf>
    <xf numFmtId="4" fontId="122" fillId="30" borderId="5" xfId="0" applyNumberFormat="1" applyFont="1" applyFill="1" applyBorder="1" applyAlignment="1" applyProtection="1">
      <alignment horizontal="center" vertical="center"/>
      <protection locked="0"/>
    </xf>
    <xf numFmtId="4" fontId="116" fillId="6" borderId="13" xfId="3" applyNumberFormat="1" applyFont="1" applyFill="1" applyBorder="1" applyAlignment="1" applyProtection="1">
      <alignment horizontal="right" vertical="center"/>
      <protection locked="0"/>
    </xf>
    <xf numFmtId="4" fontId="116" fillId="6" borderId="18" xfId="3" applyNumberFormat="1" applyFont="1" applyFill="1" applyBorder="1" applyAlignment="1" applyProtection="1">
      <alignment horizontal="right" vertical="center"/>
      <protection locked="0"/>
    </xf>
    <xf numFmtId="43" fontId="66" fillId="27" borderId="34" xfId="2" applyFont="1" applyFill="1" applyBorder="1" applyAlignment="1" applyProtection="1">
      <alignment horizontal="right" vertical="center"/>
      <protection locked="0"/>
    </xf>
    <xf numFmtId="0" fontId="66" fillId="27" borderId="34" xfId="0" applyFont="1" applyFill="1" applyBorder="1" applyAlignment="1" applyProtection="1">
      <alignment vertical="center" wrapText="1"/>
    </xf>
    <xf numFmtId="166" fontId="6" fillId="25" borderId="18" xfId="2" applyNumberFormat="1" applyFont="1" applyFill="1" applyBorder="1" applyAlignment="1" applyProtection="1">
      <alignment horizontal="right" vertical="center"/>
    </xf>
    <xf numFmtId="166" fontId="6" fillId="25" borderId="18" xfId="2" applyNumberFormat="1" applyFont="1" applyFill="1" applyBorder="1" applyAlignment="1" applyProtection="1">
      <alignment horizontal="right" vertical="center" wrapText="1"/>
    </xf>
    <xf numFmtId="0" fontId="66" fillId="26" borderId="24" xfId="0" applyFont="1" applyFill="1" applyBorder="1" applyAlignment="1" applyProtection="1">
      <alignment vertical="center" wrapText="1"/>
    </xf>
    <xf numFmtId="43" fontId="66" fillId="26" borderId="24" xfId="2" applyFont="1" applyFill="1" applyBorder="1" applyAlignment="1" applyProtection="1">
      <alignment horizontal="right" vertical="center"/>
      <protection locked="0"/>
    </xf>
    <xf numFmtId="4" fontId="38" fillId="30" borderId="23" xfId="0" applyNumberFormat="1" applyFont="1" applyFill="1" applyBorder="1" applyAlignment="1" applyProtection="1">
      <alignment horizontal="right"/>
      <protection locked="0"/>
    </xf>
    <xf numFmtId="0" fontId="67" fillId="30" borderId="0" xfId="0" applyFont="1" applyFill="1" applyAlignment="1" applyProtection="1">
      <alignment vertical="center"/>
    </xf>
    <xf numFmtId="4" fontId="66" fillId="30" borderId="13" xfId="0" applyNumberFormat="1" applyFont="1" applyFill="1" applyBorder="1" applyAlignment="1" applyProtection="1">
      <alignment horizontal="right"/>
      <protection locked="0"/>
    </xf>
    <xf numFmtId="4" fontId="66" fillId="28" borderId="27" xfId="3" applyNumberFormat="1" applyFont="1" applyFill="1" applyBorder="1" applyAlignment="1" applyProtection="1">
      <alignment horizontal="left" vertical="center"/>
    </xf>
    <xf numFmtId="4" fontId="66" fillId="28" borderId="13" xfId="0" applyNumberFormat="1" applyFont="1" applyFill="1" applyBorder="1" applyAlignment="1" applyProtection="1">
      <alignment horizontal="right"/>
      <protection locked="0"/>
    </xf>
    <xf numFmtId="4" fontId="66" fillId="28" borderId="45" xfId="3" applyNumberFormat="1" applyFont="1" applyFill="1" applyBorder="1" applyAlignment="1" applyProtection="1">
      <alignment horizontal="left" vertical="center" wrapText="1"/>
    </xf>
    <xf numFmtId="4" fontId="66" fillId="28" borderId="45" xfId="0" applyNumberFormat="1" applyFont="1" applyFill="1" applyBorder="1" applyAlignment="1" applyProtection="1">
      <alignment horizontal="right" vertical="center"/>
      <protection locked="0"/>
    </xf>
    <xf numFmtId="0" fontId="66" fillId="29" borderId="24" xfId="0" applyFont="1" applyFill="1" applyBorder="1" applyAlignment="1" applyProtection="1">
      <alignment vertical="center" wrapText="1"/>
    </xf>
    <xf numFmtId="4" fontId="66" fillId="29" borderId="24" xfId="0" applyNumberFormat="1" applyFont="1" applyFill="1" applyBorder="1" applyAlignment="1" applyProtection="1">
      <alignment horizontal="right"/>
      <protection locked="0"/>
    </xf>
    <xf numFmtId="0" fontId="66" fillId="27" borderId="23" xfId="3" applyFont="1" applyFill="1" applyBorder="1" applyAlignment="1" applyProtection="1">
      <alignment vertical="center" wrapText="1"/>
    </xf>
    <xf numFmtId="0" fontId="79" fillId="30" borderId="23" xfId="0" applyFont="1" applyFill="1" applyBorder="1" applyAlignment="1" applyProtection="1">
      <alignment vertical="center" wrapText="1"/>
    </xf>
    <xf numFmtId="4" fontId="123" fillId="30" borderId="23" xfId="3" applyNumberFormat="1" applyFont="1" applyFill="1" applyBorder="1" applyAlignment="1" applyProtection="1">
      <alignment horizontal="right" vertical="center"/>
    </xf>
    <xf numFmtId="0" fontId="79" fillId="28" borderId="23" xfId="0" applyFont="1" applyFill="1" applyBorder="1" applyAlignment="1" applyProtection="1">
      <alignment vertical="center" wrapText="1"/>
    </xf>
    <xf numFmtId="4" fontId="81" fillId="25" borderId="23" xfId="3" applyNumberFormat="1" applyFont="1" applyFill="1" applyBorder="1" applyAlignment="1" applyProtection="1">
      <alignment horizontal="right" vertical="center"/>
    </xf>
    <xf numFmtId="4" fontId="37" fillId="29" borderId="23" xfId="3" applyNumberFormat="1" applyFont="1" applyFill="1" applyBorder="1" applyAlignment="1" applyProtection="1">
      <alignment horizontal="right" vertical="center"/>
    </xf>
    <xf numFmtId="0" fontId="41" fillId="9" borderId="21" xfId="0" applyFont="1" applyFill="1" applyBorder="1" applyAlignment="1">
      <alignment horizontal="center" vertical="center" wrapText="1"/>
    </xf>
    <xf numFmtId="0" fontId="41" fillId="9" borderId="5" xfId="0" applyFont="1" applyFill="1" applyBorder="1" applyAlignment="1" applyProtection="1">
      <alignment horizontal="center" vertical="center" wrapText="1"/>
    </xf>
    <xf numFmtId="0" fontId="41" fillId="9" borderId="21" xfId="0" applyFont="1" applyFill="1" applyBorder="1" applyAlignment="1">
      <alignment horizontal="left" vertical="center"/>
    </xf>
    <xf numFmtId="49" fontId="0" fillId="31" borderId="6" xfId="0" applyNumberFormat="1" applyFont="1" applyFill="1" applyBorder="1"/>
    <xf numFmtId="1" fontId="0" fillId="31" borderId="6" xfId="0" applyNumberFormat="1" applyFont="1" applyFill="1" applyBorder="1" applyAlignment="1">
      <alignment horizontal="center"/>
    </xf>
    <xf numFmtId="49" fontId="0" fillId="31" borderId="6" xfId="0" applyNumberFormat="1" applyFont="1" applyFill="1" applyBorder="1" applyAlignment="1">
      <alignment horizontal="center"/>
    </xf>
    <xf numFmtId="0" fontId="125" fillId="0" borderId="0" xfId="0" applyFont="1"/>
    <xf numFmtId="1" fontId="0" fillId="0" borderId="0" xfId="0" applyNumberFormat="1" applyAlignment="1">
      <alignment horizontal="center"/>
    </xf>
    <xf numFmtId="0" fontId="41" fillId="9" borderId="99" xfId="0" applyFont="1" applyFill="1" applyBorder="1" applyAlignment="1">
      <alignment horizontal="center" vertical="center" wrapText="1"/>
    </xf>
    <xf numFmtId="0" fontId="41" fillId="9" borderId="100" xfId="0" applyFont="1" applyFill="1" applyBorder="1" applyAlignment="1" applyProtection="1">
      <alignment horizontal="center" vertical="center" wrapText="1"/>
    </xf>
    <xf numFmtId="0" fontId="41" fillId="9" borderId="99" xfId="0" applyFont="1" applyFill="1" applyBorder="1" applyAlignment="1">
      <alignment horizontal="left" vertical="center"/>
    </xf>
    <xf numFmtId="0" fontId="41" fillId="31" borderId="6" xfId="0" applyFont="1" applyFill="1" applyBorder="1" applyAlignment="1">
      <alignment horizontal="center" vertical="center" wrapText="1"/>
    </xf>
    <xf numFmtId="0" fontId="41" fillId="31" borderId="6" xfId="0" applyFont="1" applyFill="1" applyBorder="1" applyAlignment="1" applyProtection="1">
      <alignment horizontal="center" vertical="center" wrapText="1"/>
    </xf>
    <xf numFmtId="0" fontId="41" fillId="31" borderId="6" xfId="0" applyFont="1" applyFill="1" applyBorder="1" applyAlignment="1">
      <alignment horizontal="left" vertical="center"/>
    </xf>
    <xf numFmtId="0" fontId="7" fillId="0" borderId="0" xfId="0" applyFont="1" applyAlignment="1" applyProtection="1">
      <alignment horizontal="left"/>
    </xf>
    <xf numFmtId="0" fontId="102" fillId="0" borderId="0" xfId="0" applyFont="1" applyAlignment="1" applyProtection="1">
      <alignment horizontal="left" vertical="center" wrapText="1"/>
    </xf>
    <xf numFmtId="0" fontId="8" fillId="0" borderId="0" xfId="0" applyFont="1" applyBorder="1" applyAlignment="1" applyProtection="1">
      <alignment horizontal="left" vertical="center" wrapText="1"/>
    </xf>
    <xf numFmtId="0" fontId="4" fillId="21" borderId="4" xfId="0" applyFont="1" applyFill="1" applyBorder="1" applyAlignment="1" applyProtection="1">
      <alignment horizontal="left" vertical="center" wrapText="1"/>
    </xf>
    <xf numFmtId="0" fontId="4" fillId="21" borderId="15" xfId="0" applyFont="1" applyFill="1" applyBorder="1" applyAlignment="1" applyProtection="1">
      <alignment horizontal="left" vertical="center" wrapText="1"/>
    </xf>
    <xf numFmtId="0" fontId="4" fillId="21" borderId="48" xfId="0" applyFont="1" applyFill="1" applyBorder="1" applyAlignment="1" applyProtection="1">
      <alignment horizontal="left" vertical="center" wrapText="1"/>
    </xf>
    <xf numFmtId="0" fontId="56" fillId="16" borderId="4" xfId="0" applyFont="1" applyFill="1" applyBorder="1" applyAlignment="1" applyProtection="1">
      <alignment horizontal="center" vertical="center"/>
    </xf>
    <xf numFmtId="0" fontId="56" fillId="16" borderId="15" xfId="0" applyFont="1" applyFill="1" applyBorder="1" applyAlignment="1" applyProtection="1">
      <alignment horizontal="center" vertical="center"/>
    </xf>
    <xf numFmtId="0" fontId="56" fillId="16" borderId="48" xfId="0" applyFont="1" applyFill="1" applyBorder="1" applyAlignment="1" applyProtection="1">
      <alignment horizontal="center" vertical="center"/>
    </xf>
    <xf numFmtId="0" fontId="105" fillId="17" borderId="4" xfId="0" applyFont="1" applyFill="1" applyBorder="1" applyAlignment="1" applyProtection="1">
      <alignment horizontal="left" vertical="center"/>
    </xf>
    <xf numFmtId="0" fontId="105" fillId="17" borderId="15" xfId="0" applyFont="1" applyFill="1" applyBorder="1" applyAlignment="1" applyProtection="1">
      <alignment horizontal="left" vertical="center"/>
    </xf>
    <xf numFmtId="0" fontId="105" fillId="17" borderId="48" xfId="0" applyFont="1" applyFill="1" applyBorder="1" applyAlignment="1" applyProtection="1">
      <alignment horizontal="left" vertical="center"/>
    </xf>
    <xf numFmtId="0" fontId="46" fillId="21" borderId="4" xfId="0" applyFont="1" applyFill="1" applyBorder="1" applyAlignment="1" applyProtection="1">
      <alignment horizontal="left" vertical="center" wrapText="1"/>
    </xf>
    <xf numFmtId="0" fontId="46" fillId="21" borderId="15" xfId="0" applyFont="1" applyFill="1" applyBorder="1" applyAlignment="1" applyProtection="1">
      <alignment horizontal="left" vertical="center" wrapText="1"/>
    </xf>
    <xf numFmtId="0" fontId="46" fillId="21" borderId="48" xfId="0" applyFont="1" applyFill="1" applyBorder="1" applyAlignment="1" applyProtection="1">
      <alignment horizontal="left" vertical="center" wrapText="1"/>
    </xf>
    <xf numFmtId="0" fontId="2" fillId="6" borderId="4" xfId="0" applyFont="1" applyFill="1" applyBorder="1" applyAlignment="1" applyProtection="1">
      <alignment horizontal="left" vertical="center" wrapText="1"/>
    </xf>
    <xf numFmtId="0" fontId="2" fillId="6" borderId="15" xfId="0" applyFont="1" applyFill="1" applyBorder="1" applyAlignment="1" applyProtection="1">
      <alignment horizontal="left" vertical="center" wrapText="1"/>
    </xf>
    <xf numFmtId="0" fontId="2" fillId="6" borderId="48" xfId="0" applyFont="1" applyFill="1" applyBorder="1" applyAlignment="1" applyProtection="1">
      <alignment horizontal="left" vertical="center" wrapText="1"/>
    </xf>
    <xf numFmtId="0" fontId="101" fillId="6" borderId="4" xfId="0" applyFont="1" applyFill="1" applyBorder="1" applyAlignment="1" applyProtection="1">
      <alignment horizontal="left" vertical="center" wrapText="1"/>
    </xf>
    <xf numFmtId="0" fontId="101" fillId="6" borderId="15" xfId="0" applyFont="1" applyFill="1" applyBorder="1" applyAlignment="1" applyProtection="1">
      <alignment horizontal="left" vertical="center" wrapText="1"/>
    </xf>
    <xf numFmtId="0" fontId="101" fillId="6" borderId="48" xfId="0" applyFont="1" applyFill="1" applyBorder="1" applyAlignment="1" applyProtection="1">
      <alignment horizontal="left" vertical="center" wrapText="1"/>
    </xf>
    <xf numFmtId="0" fontId="105" fillId="17" borderId="30" xfId="0" applyFont="1" applyFill="1" applyBorder="1" applyAlignment="1" applyProtection="1">
      <alignment horizontal="center" vertical="center"/>
    </xf>
    <xf numFmtId="0" fontId="105" fillId="17" borderId="39" xfId="0" applyFont="1" applyFill="1" applyBorder="1" applyAlignment="1" applyProtection="1">
      <alignment horizontal="center" vertical="center"/>
    </xf>
    <xf numFmtId="0" fontId="105" fillId="17" borderId="14" xfId="0" applyFont="1" applyFill="1" applyBorder="1" applyAlignment="1" applyProtection="1">
      <alignment horizontal="center" vertical="center"/>
    </xf>
    <xf numFmtId="0" fontId="4" fillId="0" borderId="0" xfId="0" applyFont="1" applyAlignment="1" applyProtection="1">
      <alignment horizontal="left"/>
    </xf>
    <xf numFmtId="0" fontId="8" fillId="0" borderId="0" xfId="0" applyFont="1" applyAlignment="1" applyProtection="1">
      <alignment horizontal="left"/>
    </xf>
    <xf numFmtId="0" fontId="8" fillId="0" borderId="0" xfId="0" applyFont="1" applyAlignment="1" applyProtection="1">
      <alignment horizontal="left" vertical="center" wrapText="1"/>
    </xf>
    <xf numFmtId="0" fontId="4" fillId="0" borderId="0" xfId="0" applyFont="1" applyAlignment="1" applyProtection="1">
      <alignment horizontal="left" vertical="center" wrapText="1"/>
    </xf>
    <xf numFmtId="0" fontId="2" fillId="0" borderId="0" xfId="0" applyFont="1" applyAlignment="1" applyProtection="1">
      <alignment horizontal="left" vertical="top" wrapText="1"/>
    </xf>
    <xf numFmtId="0" fontId="10" fillId="0" borderId="0" xfId="0" applyFont="1" applyAlignment="1">
      <alignment horizontal="left" vertical="center" wrapText="1"/>
    </xf>
    <xf numFmtId="0" fontId="70" fillId="0" borderId="4" xfId="0" applyFont="1" applyBorder="1" applyAlignment="1" applyProtection="1">
      <alignment horizontal="center" vertical="center" wrapText="1"/>
    </xf>
    <xf numFmtId="0" fontId="70" fillId="0" borderId="48" xfId="0" applyFont="1" applyBorder="1" applyAlignment="1" applyProtection="1">
      <alignment horizontal="center" vertical="center" wrapText="1"/>
    </xf>
    <xf numFmtId="0" fontId="70" fillId="0" borderId="7" xfId="0" applyFont="1" applyBorder="1" applyAlignment="1" applyProtection="1">
      <alignment horizontal="center" vertical="center" wrapText="1"/>
    </xf>
    <xf numFmtId="0" fontId="70" fillId="0" borderId="9" xfId="0" applyFont="1" applyBorder="1" applyAlignment="1" applyProtection="1">
      <alignment horizontal="center" vertical="center" wrapText="1"/>
    </xf>
    <xf numFmtId="0" fontId="70" fillId="0" borderId="10" xfId="0" applyFont="1" applyBorder="1" applyAlignment="1" applyProtection="1">
      <alignment horizontal="center" vertical="center" wrapText="1"/>
    </xf>
    <xf numFmtId="0" fontId="70" fillId="0" borderId="11" xfId="0" applyFont="1" applyBorder="1" applyAlignment="1" applyProtection="1">
      <alignment horizontal="center" vertical="center" wrapText="1"/>
    </xf>
    <xf numFmtId="0" fontId="37" fillId="0" borderId="21" xfId="0" applyFont="1" applyBorder="1" applyAlignment="1" applyProtection="1">
      <alignment horizontal="center" vertical="center" wrapText="1"/>
    </xf>
    <xf numFmtId="0" fontId="37" fillId="0" borderId="6" xfId="0" applyFont="1" applyBorder="1" applyAlignment="1" applyProtection="1">
      <alignment horizontal="center" vertical="center" wrapText="1"/>
    </xf>
    <xf numFmtId="0" fontId="37" fillId="0" borderId="37" xfId="0" applyFont="1" applyBorder="1" applyAlignment="1" applyProtection="1">
      <alignment horizontal="center" vertical="center" wrapText="1"/>
    </xf>
    <xf numFmtId="0" fontId="58" fillId="0" borderId="1" xfId="0" applyFont="1" applyBorder="1" applyAlignment="1" applyProtection="1">
      <alignment vertical="center" wrapText="1"/>
    </xf>
    <xf numFmtId="0" fontId="58" fillId="0" borderId="2" xfId="0" applyFont="1" applyBorder="1" applyAlignment="1" applyProtection="1">
      <alignment vertical="center" wrapText="1"/>
    </xf>
    <xf numFmtId="0" fontId="30" fillId="0" borderId="2" xfId="0" applyFont="1" applyFill="1" applyBorder="1" applyAlignment="1" applyProtection="1">
      <alignment horizontal="center" readingOrder="1"/>
    </xf>
    <xf numFmtId="0" fontId="30" fillId="0" borderId="8" xfId="0" applyFont="1" applyFill="1" applyBorder="1" applyAlignment="1" applyProtection="1">
      <alignment horizontal="center" vertical="center" readingOrder="1"/>
    </xf>
    <xf numFmtId="0" fontId="10" fillId="0" borderId="83" xfId="0" applyFont="1" applyBorder="1" applyAlignment="1" applyProtection="1">
      <alignment horizontal="left"/>
    </xf>
    <xf numFmtId="0" fontId="10" fillId="0" borderId="0" xfId="0" applyFont="1" applyBorder="1" applyAlignment="1" applyProtection="1">
      <alignment horizontal="left"/>
    </xf>
    <xf numFmtId="0" fontId="10" fillId="0" borderId="79" xfId="0" applyFont="1" applyBorder="1" applyAlignment="1" applyProtection="1">
      <alignment horizontal="left"/>
    </xf>
    <xf numFmtId="0" fontId="116" fillId="0" borderId="85" xfId="0" applyFont="1" applyBorder="1" applyAlignment="1" applyProtection="1">
      <alignment horizontal="center" vertical="center" wrapText="1"/>
    </xf>
    <xf numFmtId="0" fontId="70" fillId="0" borderId="4" xfId="0" applyFont="1" applyBorder="1" applyAlignment="1" applyProtection="1">
      <alignment horizontal="left" vertical="center" wrapText="1"/>
    </xf>
    <xf numFmtId="0" fontId="70" fillId="0" borderId="15" xfId="0" applyFont="1" applyBorder="1" applyAlignment="1" applyProtection="1">
      <alignment horizontal="left" vertical="center" wrapText="1"/>
    </xf>
    <xf numFmtId="0" fontId="70" fillId="0" borderId="48" xfId="0" applyFont="1" applyBorder="1" applyAlignment="1" applyProtection="1">
      <alignment horizontal="left" vertical="center" wrapText="1"/>
    </xf>
    <xf numFmtId="0" fontId="102" fillId="0" borderId="4" xfId="0" applyFont="1" applyBorder="1" applyAlignment="1" applyProtection="1">
      <alignment horizontal="left" vertical="center" wrapText="1"/>
    </xf>
    <xf numFmtId="0" fontId="37" fillId="0" borderId="15" xfId="0" applyFont="1" applyBorder="1" applyAlignment="1" applyProtection="1">
      <alignment horizontal="left" vertical="center" wrapText="1"/>
    </xf>
    <xf numFmtId="0" fontId="37" fillId="0" borderId="48" xfId="0" applyFont="1" applyBorder="1" applyAlignment="1" applyProtection="1">
      <alignment horizontal="left" vertical="center" wrapText="1"/>
    </xf>
    <xf numFmtId="0" fontId="4" fillId="0" borderId="0" xfId="0" applyFont="1" applyAlignment="1" applyProtection="1">
      <alignment vertical="top" wrapText="1"/>
    </xf>
    <xf numFmtId="0" fontId="58" fillId="0" borderId="4" xfId="0" applyFont="1" applyBorder="1" applyAlignment="1" applyProtection="1">
      <alignment vertical="center" wrapText="1"/>
    </xf>
    <xf numFmtId="0" fontId="58" fillId="0" borderId="15" xfId="0" applyFont="1" applyBorder="1" applyAlignment="1" applyProtection="1">
      <alignment vertical="center" wrapText="1"/>
    </xf>
    <xf numFmtId="0" fontId="65" fillId="17" borderId="39" xfId="0" applyFont="1" applyFill="1" applyBorder="1" applyAlignment="1" applyProtection="1">
      <alignment horizontal="center" vertical="center"/>
    </xf>
    <xf numFmtId="0" fontId="65" fillId="17" borderId="14" xfId="0" applyFont="1" applyFill="1" applyBorder="1" applyAlignment="1" applyProtection="1">
      <alignment horizontal="center" vertical="center"/>
    </xf>
    <xf numFmtId="0" fontId="94" fillId="0" borderId="0" xfId="0" applyFont="1" applyBorder="1" applyAlignment="1" applyProtection="1">
      <alignment horizontal="left" vertical="center" wrapText="1"/>
    </xf>
    <xf numFmtId="0" fontId="101" fillId="6" borderId="0" xfId="0" applyFont="1" applyFill="1" applyAlignment="1" applyProtection="1">
      <alignment horizontal="left"/>
    </xf>
    <xf numFmtId="0" fontId="45" fillId="0" borderId="80" xfId="0" applyFont="1" applyBorder="1" applyAlignment="1" applyProtection="1">
      <alignment horizontal="left" vertical="center" wrapText="1"/>
    </xf>
    <xf numFmtId="0" fontId="45" fillId="0" borderId="81" xfId="0" applyFont="1" applyBorder="1" applyAlignment="1" applyProtection="1">
      <alignment horizontal="left" vertical="center" wrapText="1"/>
    </xf>
    <xf numFmtId="0" fontId="45" fillId="0" borderId="82" xfId="0" applyFont="1" applyBorder="1" applyAlignment="1" applyProtection="1">
      <alignment horizontal="left" vertical="center" wrapText="1"/>
    </xf>
    <xf numFmtId="0" fontId="30" fillId="11" borderId="83" xfId="0" quotePrefix="1" applyFont="1" applyFill="1" applyBorder="1" applyAlignment="1" applyProtection="1">
      <alignment horizontal="center" vertical="center" wrapText="1"/>
    </xf>
    <xf numFmtId="0" fontId="30" fillId="11" borderId="0" xfId="0" quotePrefix="1" applyFont="1" applyFill="1" applyBorder="1" applyAlignment="1" applyProtection="1">
      <alignment horizontal="center" vertical="center" wrapText="1"/>
    </xf>
    <xf numFmtId="0" fontId="30" fillId="11" borderId="79" xfId="0" quotePrefix="1" applyFont="1" applyFill="1" applyBorder="1" applyAlignment="1" applyProtection="1">
      <alignment horizontal="center" vertical="center" wrapText="1"/>
    </xf>
    <xf numFmtId="0" fontId="8" fillId="0" borderId="2" xfId="0" applyFont="1" applyBorder="1" applyAlignment="1" applyProtection="1">
      <alignment horizontal="center" wrapText="1"/>
    </xf>
    <xf numFmtId="0" fontId="2" fillId="0" borderId="0" xfId="0" applyFont="1" applyAlignment="1" applyProtection="1">
      <alignment horizontal="left" vertical="center" wrapText="1"/>
    </xf>
    <xf numFmtId="0" fontId="2" fillId="0" borderId="0" xfId="0" applyFont="1" applyAlignment="1" applyProtection="1">
      <alignment horizontal="left" vertical="center"/>
    </xf>
    <xf numFmtId="0" fontId="2" fillId="6" borderId="0" xfId="0" applyFont="1" applyFill="1" applyAlignment="1" applyProtection="1">
      <alignment horizontal="left" vertical="center"/>
    </xf>
    <xf numFmtId="0" fontId="70" fillId="0" borderId="7" xfId="0" applyFont="1" applyBorder="1" applyAlignment="1" applyProtection="1">
      <alignment horizontal="left" vertical="center" wrapText="1"/>
    </xf>
    <xf numFmtId="0" fontId="70" fillId="0" borderId="8" xfId="0" applyFont="1" applyBorder="1" applyAlignment="1" applyProtection="1">
      <alignment horizontal="left" vertical="center" wrapText="1"/>
    </xf>
    <xf numFmtId="0" fontId="70" fillId="0" borderId="9" xfId="0" applyFont="1" applyBorder="1" applyAlignment="1" applyProtection="1">
      <alignment horizontal="left" vertical="center" wrapText="1"/>
    </xf>
    <xf numFmtId="0" fontId="70" fillId="0" borderId="1" xfId="0" applyFont="1" applyBorder="1" applyAlignment="1" applyProtection="1">
      <alignment horizontal="left" vertical="center" wrapText="1"/>
    </xf>
    <xf numFmtId="0" fontId="70" fillId="0" borderId="2" xfId="0" applyFont="1" applyBorder="1" applyAlignment="1" applyProtection="1">
      <alignment horizontal="left" vertical="center" wrapText="1"/>
    </xf>
    <xf numFmtId="0" fontId="70" fillId="0" borderId="3" xfId="0" applyFont="1" applyBorder="1" applyAlignment="1" applyProtection="1">
      <alignment horizontal="left" vertical="center" wrapText="1"/>
    </xf>
    <xf numFmtId="0" fontId="12" fillId="0" borderId="0" xfId="0" applyFont="1" applyAlignment="1" applyProtection="1">
      <alignment horizontal="center"/>
    </xf>
    <xf numFmtId="164" fontId="30" fillId="0" borderId="4" xfId="0" applyNumberFormat="1" applyFont="1" applyFill="1" applyBorder="1" applyAlignment="1" applyProtection="1">
      <alignment horizontal="center"/>
      <protection locked="0"/>
    </xf>
    <xf numFmtId="164" fontId="30" fillId="0" borderId="48" xfId="0" applyNumberFormat="1" applyFont="1" applyFill="1" applyBorder="1" applyAlignment="1" applyProtection="1">
      <alignment horizontal="center"/>
      <protection locked="0"/>
    </xf>
    <xf numFmtId="0" fontId="81" fillId="10" borderId="0" xfId="0" applyFont="1" applyFill="1" applyAlignment="1" applyProtection="1">
      <alignment horizontal="center" vertical="center"/>
    </xf>
    <xf numFmtId="0" fontId="9" fillId="10" borderId="0" xfId="0" quotePrefix="1" applyFont="1" applyFill="1" applyAlignment="1" applyProtection="1">
      <alignment horizontal="center" vertical="center"/>
    </xf>
    <xf numFmtId="0" fontId="9" fillId="10" borderId="0" xfId="0" applyFont="1" applyFill="1" applyAlignment="1" applyProtection="1">
      <alignment horizontal="center" vertical="center"/>
    </xf>
    <xf numFmtId="0" fontId="45" fillId="10" borderId="4" xfId="0" applyFont="1" applyFill="1" applyBorder="1" applyAlignment="1" applyProtection="1">
      <alignment horizontal="center" vertical="center"/>
    </xf>
    <xf numFmtId="0" fontId="45" fillId="10" borderId="15" xfId="0" applyFont="1" applyFill="1" applyBorder="1" applyAlignment="1" applyProtection="1">
      <alignment horizontal="center" vertical="center"/>
    </xf>
    <xf numFmtId="0" fontId="45" fillId="10" borderId="48" xfId="0" applyFont="1" applyFill="1" applyBorder="1" applyAlignment="1" applyProtection="1">
      <alignment horizontal="center" vertical="center"/>
    </xf>
    <xf numFmtId="0" fontId="30" fillId="0" borderId="4" xfId="0" applyFont="1" applyFill="1" applyBorder="1" applyAlignment="1" applyProtection="1">
      <alignment horizontal="center"/>
      <protection locked="0"/>
    </xf>
    <xf numFmtId="0" fontId="30" fillId="0" borderId="15" xfId="0" applyFont="1" applyFill="1" applyBorder="1" applyAlignment="1" applyProtection="1">
      <alignment horizontal="center"/>
      <protection locked="0"/>
    </xf>
    <xf numFmtId="0" fontId="30" fillId="0" borderId="48" xfId="0" applyFont="1" applyFill="1" applyBorder="1" applyAlignment="1" applyProtection="1">
      <alignment horizontal="center"/>
      <protection locked="0"/>
    </xf>
    <xf numFmtId="0" fontId="30" fillId="0" borderId="4" xfId="0" applyFont="1" applyFill="1" applyBorder="1" applyAlignment="1" applyProtection="1">
      <alignment horizontal="center"/>
    </xf>
    <xf numFmtId="0" fontId="30" fillId="0" borderId="15" xfId="0" applyFont="1" applyFill="1" applyBorder="1" applyAlignment="1" applyProtection="1">
      <alignment horizontal="center"/>
    </xf>
    <xf numFmtId="0" fontId="30" fillId="0" borderId="48" xfId="0" applyFont="1" applyFill="1" applyBorder="1" applyAlignment="1" applyProtection="1">
      <alignment horizontal="center"/>
    </xf>
    <xf numFmtId="0" fontId="30" fillId="0" borderId="4" xfId="0" applyFont="1" applyFill="1" applyBorder="1" applyAlignment="1" applyProtection="1">
      <alignment horizontal="center" vertical="center" wrapText="1"/>
      <protection locked="0"/>
    </xf>
    <xf numFmtId="0" fontId="30" fillId="0" borderId="15" xfId="0" applyFont="1" applyFill="1" applyBorder="1" applyAlignment="1" applyProtection="1">
      <alignment horizontal="center" vertical="center" wrapText="1"/>
      <protection locked="0"/>
    </xf>
    <xf numFmtId="0" fontId="30" fillId="0" borderId="48" xfId="0" applyFont="1" applyFill="1" applyBorder="1" applyAlignment="1" applyProtection="1">
      <alignment horizontal="center" vertical="center" wrapText="1"/>
      <protection locked="0"/>
    </xf>
    <xf numFmtId="0" fontId="30" fillId="0" borderId="4" xfId="0" applyFont="1" applyFill="1" applyBorder="1" applyAlignment="1" applyProtection="1">
      <alignment horizontal="center" vertical="center"/>
      <protection locked="0"/>
    </xf>
    <xf numFmtId="0" fontId="30" fillId="0" borderId="15" xfId="0" applyFont="1" applyFill="1" applyBorder="1" applyAlignment="1" applyProtection="1">
      <alignment horizontal="center" vertical="center"/>
      <protection locked="0"/>
    </xf>
    <xf numFmtId="0" fontId="30" fillId="0" borderId="48" xfId="0" applyFont="1" applyFill="1" applyBorder="1" applyAlignment="1" applyProtection="1">
      <alignment horizontal="center" vertical="center"/>
      <protection locked="0"/>
    </xf>
    <xf numFmtId="0" fontId="30" fillId="0" borderId="4" xfId="0" applyFont="1" applyFill="1" applyBorder="1" applyAlignment="1" applyProtection="1">
      <alignment horizontal="center" vertical="center" wrapText="1"/>
    </xf>
    <xf numFmtId="0" fontId="30" fillId="0" borderId="15" xfId="0" applyFont="1" applyFill="1" applyBorder="1" applyAlignment="1" applyProtection="1">
      <alignment horizontal="center" vertical="center" wrapText="1"/>
    </xf>
    <xf numFmtId="0" fontId="30" fillId="0" borderId="48" xfId="0" applyFont="1" applyFill="1" applyBorder="1" applyAlignment="1" applyProtection="1">
      <alignment horizontal="center" vertical="center" wrapText="1"/>
    </xf>
    <xf numFmtId="164" fontId="30" fillId="0" borderId="15" xfId="0" applyNumberFormat="1" applyFont="1" applyFill="1" applyBorder="1" applyAlignment="1" applyProtection="1">
      <alignment horizontal="center"/>
      <protection locked="0"/>
    </xf>
    <xf numFmtId="0" fontId="13" fillId="0" borderId="7"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167" fontId="105" fillId="13" borderId="0" xfId="0" applyNumberFormat="1" applyFont="1" applyFill="1" applyAlignment="1" applyProtection="1">
      <alignment horizontal="center"/>
    </xf>
    <xf numFmtId="0" fontId="9" fillId="3" borderId="0" xfId="0" applyFont="1" applyFill="1" applyAlignment="1" applyProtection="1">
      <alignment horizontal="left"/>
    </xf>
    <xf numFmtId="0" fontId="106" fillId="0" borderId="1" xfId="1" applyFont="1" applyBorder="1" applyAlignment="1" applyProtection="1">
      <alignment horizontal="center" vertical="center"/>
      <protection locked="0"/>
    </xf>
    <xf numFmtId="0" fontId="106" fillId="0" borderId="2" xfId="1" applyFont="1" applyBorder="1" applyAlignment="1" applyProtection="1">
      <alignment horizontal="center" vertical="center"/>
      <protection locked="0"/>
    </xf>
    <xf numFmtId="0" fontId="106" fillId="0" borderId="3" xfId="1" applyFont="1" applyBorder="1" applyAlignment="1" applyProtection="1">
      <alignment horizontal="center" vertical="center"/>
      <protection locked="0"/>
    </xf>
    <xf numFmtId="0" fontId="19" fillId="0" borderId="0" xfId="0" applyFont="1" applyAlignment="1" applyProtection="1">
      <alignment horizontal="center" wrapText="1"/>
    </xf>
    <xf numFmtId="0" fontId="30" fillId="6" borderId="4" xfId="0" applyFont="1" applyFill="1" applyBorder="1" applyAlignment="1" applyProtection="1">
      <alignment horizontal="center"/>
    </xf>
    <xf numFmtId="0" fontId="30" fillId="6" borderId="15" xfId="0" applyFont="1" applyFill="1" applyBorder="1" applyAlignment="1" applyProtection="1">
      <alignment horizontal="center"/>
    </xf>
    <xf numFmtId="0" fontId="30" fillId="6" borderId="48" xfId="0" applyFont="1" applyFill="1" applyBorder="1" applyAlignment="1" applyProtection="1">
      <alignment horizontal="center"/>
    </xf>
    <xf numFmtId="0" fontId="30" fillId="0" borderId="4" xfId="0" applyNumberFormat="1" applyFont="1" applyFill="1" applyBorder="1" applyAlignment="1" applyProtection="1">
      <alignment horizontal="center"/>
    </xf>
    <xf numFmtId="0" fontId="30" fillId="0" borderId="15" xfId="0" applyNumberFormat="1" applyFont="1" applyFill="1" applyBorder="1" applyAlignment="1" applyProtection="1">
      <alignment horizontal="center"/>
    </xf>
    <xf numFmtId="0" fontId="30" fillId="0" borderId="48" xfId="0" applyNumberFormat="1" applyFont="1" applyFill="1" applyBorder="1" applyAlignment="1" applyProtection="1">
      <alignment horizontal="center"/>
    </xf>
    <xf numFmtId="0" fontId="30" fillId="0" borderId="4" xfId="0" applyNumberFormat="1" applyFont="1" applyFill="1" applyBorder="1" applyAlignment="1" applyProtection="1">
      <alignment horizontal="center"/>
      <protection locked="0"/>
    </xf>
    <xf numFmtId="0" fontId="30" fillId="0" borderId="15" xfId="0" applyNumberFormat="1" applyFont="1" applyFill="1" applyBorder="1" applyAlignment="1" applyProtection="1">
      <alignment horizontal="center"/>
      <protection locked="0"/>
    </xf>
    <xf numFmtId="0" fontId="30" fillId="0" borderId="48" xfId="0" applyNumberFormat="1" applyFont="1" applyFill="1" applyBorder="1" applyAlignment="1" applyProtection="1">
      <alignment horizontal="center"/>
      <protection locked="0"/>
    </xf>
    <xf numFmtId="0" fontId="11" fillId="14" borderId="0" xfId="0" applyFont="1" applyFill="1" applyBorder="1" applyAlignment="1" applyProtection="1">
      <alignment horizontal="center" vertical="top"/>
    </xf>
    <xf numFmtId="0" fontId="11" fillId="14" borderId="11" xfId="0" applyFont="1" applyFill="1" applyBorder="1" applyAlignment="1" applyProtection="1">
      <alignment horizontal="center" vertical="top"/>
    </xf>
    <xf numFmtId="0" fontId="71" fillId="4" borderId="0" xfId="0" applyFont="1" applyFill="1" applyBorder="1" applyAlignment="1" applyProtection="1">
      <alignment horizontal="center"/>
    </xf>
    <xf numFmtId="0" fontId="40" fillId="10" borderId="0" xfId="1" applyFill="1" applyBorder="1" applyAlignment="1" applyProtection="1">
      <alignment horizontal="center" wrapText="1"/>
      <protection locked="0"/>
    </xf>
    <xf numFmtId="0" fontId="106" fillId="10" borderId="0" xfId="0" applyFont="1" applyFill="1" applyBorder="1" applyAlignment="1" applyProtection="1">
      <alignment horizontal="center" wrapText="1"/>
      <protection locked="0"/>
    </xf>
    <xf numFmtId="0" fontId="9" fillId="10" borderId="0" xfId="0" applyFont="1" applyFill="1" applyAlignment="1" applyProtection="1">
      <alignment horizontal="center"/>
    </xf>
    <xf numFmtId="0" fontId="9" fillId="10" borderId="0" xfId="0" quotePrefix="1" applyFont="1" applyFill="1" applyAlignment="1" applyProtection="1">
      <alignment horizontal="center"/>
    </xf>
    <xf numFmtId="0" fontId="106" fillId="10" borderId="0" xfId="0" applyFont="1" applyFill="1" applyBorder="1" applyAlignment="1" applyProtection="1">
      <alignment horizontal="center" wrapText="1"/>
    </xf>
    <xf numFmtId="0" fontId="106" fillId="10" borderId="0" xfId="0" applyFont="1" applyFill="1" applyBorder="1" applyAlignment="1" applyProtection="1">
      <alignment horizontal="center"/>
    </xf>
    <xf numFmtId="0" fontId="13" fillId="0" borderId="0" xfId="0" applyFont="1" applyAlignment="1" applyProtection="1">
      <alignment horizontal="center" vertical="center" wrapText="1"/>
    </xf>
    <xf numFmtId="0" fontId="110" fillId="10" borderId="0" xfId="0" applyFont="1" applyFill="1" applyAlignment="1" applyProtection="1">
      <alignment horizontal="center"/>
    </xf>
    <xf numFmtId="0" fontId="38" fillId="0" borderId="0" xfId="0" applyFont="1" applyAlignment="1" applyProtection="1">
      <alignment horizontal="center" wrapText="1"/>
    </xf>
    <xf numFmtId="0" fontId="29" fillId="6" borderId="5" xfId="0" applyFont="1" applyFill="1" applyBorder="1" applyAlignment="1" applyProtection="1">
      <alignment horizontal="center" vertical="center" wrapText="1"/>
    </xf>
    <xf numFmtId="0" fontId="29" fillId="21" borderId="71" xfId="0" applyFont="1" applyFill="1" applyBorder="1" applyAlignment="1" applyProtection="1">
      <alignment horizontal="center" vertical="center" wrapText="1"/>
    </xf>
    <xf numFmtId="0" fontId="29" fillId="21" borderId="68" xfId="0" applyFont="1" applyFill="1" applyBorder="1" applyAlignment="1" applyProtection="1">
      <alignment horizontal="center" vertical="center" wrapText="1"/>
    </xf>
    <xf numFmtId="0" fontId="29" fillId="21" borderId="72" xfId="0" applyFont="1" applyFill="1" applyBorder="1" applyAlignment="1" applyProtection="1">
      <alignment horizontal="center" vertical="center" wrapText="1"/>
    </xf>
    <xf numFmtId="0" fontId="0" fillId="0" borderId="68" xfId="0" applyBorder="1" applyAlignment="1">
      <alignment horizontal="center" vertical="center" wrapText="1"/>
    </xf>
    <xf numFmtId="0" fontId="0" fillId="0" borderId="72" xfId="0" applyBorder="1" applyAlignment="1">
      <alignment horizontal="center" vertical="center" wrapText="1"/>
    </xf>
    <xf numFmtId="0" fontId="14" fillId="0" borderId="2"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alignment horizontal="center" vertical="center" wrapText="1"/>
    </xf>
    <xf numFmtId="0" fontId="29" fillId="0" borderId="5" xfId="0" applyFont="1" applyBorder="1" applyAlignment="1" applyProtection="1">
      <alignment horizontal="center" vertical="center" wrapText="1"/>
    </xf>
    <xf numFmtId="0" fontId="29" fillId="0" borderId="5" xfId="0" applyFont="1" applyBorder="1" applyAlignment="1" applyProtection="1">
      <alignment horizontal="center" vertical="center"/>
    </xf>
    <xf numFmtId="0" fontId="27" fillId="10" borderId="4" xfId="0" applyFont="1" applyFill="1" applyBorder="1" applyAlignment="1" applyProtection="1">
      <alignment horizontal="right" vertical="center"/>
    </xf>
    <xf numFmtId="0" fontId="27" fillId="10" borderId="15" xfId="0" applyFont="1" applyFill="1" applyBorder="1" applyAlignment="1" applyProtection="1">
      <alignment horizontal="right" vertical="center"/>
    </xf>
    <xf numFmtId="0" fontId="27" fillId="10" borderId="48" xfId="0" applyFont="1" applyFill="1" applyBorder="1" applyAlignment="1" applyProtection="1">
      <alignment horizontal="right" vertical="center"/>
    </xf>
    <xf numFmtId="0" fontId="29" fillId="22" borderId="62" xfId="0" applyFont="1" applyFill="1" applyBorder="1" applyAlignment="1" applyProtection="1">
      <alignment horizontal="center" vertical="center" wrapText="1"/>
    </xf>
    <xf numFmtId="0" fontId="29" fillId="22" borderId="64" xfId="0" applyFont="1" applyFill="1" applyBorder="1" applyAlignment="1" applyProtection="1">
      <alignment horizontal="center" vertical="center" wrapText="1"/>
    </xf>
    <xf numFmtId="0" fontId="29" fillId="22" borderId="63" xfId="0" applyFont="1" applyFill="1" applyBorder="1" applyAlignment="1" applyProtection="1">
      <alignment horizontal="center" vertical="center" wrapText="1"/>
    </xf>
    <xf numFmtId="0" fontId="29" fillId="22" borderId="65" xfId="0" applyFont="1" applyFill="1" applyBorder="1" applyAlignment="1" applyProtection="1">
      <alignment horizontal="center" vertical="center" wrapText="1"/>
    </xf>
    <xf numFmtId="0" fontId="29" fillId="6" borderId="5" xfId="0" applyFont="1" applyFill="1" applyBorder="1" applyAlignment="1" applyProtection="1">
      <alignment horizontal="center" vertical="top" wrapText="1"/>
    </xf>
    <xf numFmtId="0" fontId="118" fillId="6" borderId="87" xfId="0" applyNumberFormat="1" applyFont="1" applyFill="1" applyBorder="1" applyAlignment="1" applyProtection="1">
      <alignment horizontal="left" vertical="center" wrapText="1"/>
    </xf>
    <xf numFmtId="0" fontId="118" fillId="6" borderId="88" xfId="0" applyNumberFormat="1" applyFont="1" applyFill="1" applyBorder="1" applyAlignment="1" applyProtection="1">
      <alignment horizontal="left" vertical="center" wrapText="1"/>
    </xf>
    <xf numFmtId="0" fontId="118" fillId="6" borderId="89" xfId="0" applyNumberFormat="1" applyFont="1" applyFill="1" applyBorder="1" applyAlignment="1" applyProtection="1">
      <alignment horizontal="left" vertical="center" wrapText="1"/>
    </xf>
    <xf numFmtId="0" fontId="118" fillId="6" borderId="87" xfId="0" applyNumberFormat="1" applyFont="1" applyFill="1" applyBorder="1" applyAlignment="1" applyProtection="1">
      <alignment vertical="center" wrapText="1"/>
    </xf>
    <xf numFmtId="0" fontId="118" fillId="0" borderId="88" xfId="0" applyFont="1" applyBorder="1" applyAlignment="1">
      <alignment vertical="center" wrapText="1"/>
    </xf>
    <xf numFmtId="0" fontId="118" fillId="0" borderId="89" xfId="0" applyFont="1" applyBorder="1" applyAlignment="1">
      <alignment vertical="center" wrapText="1"/>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2" xfId="0" applyFont="1" applyBorder="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15" fillId="0" borderId="2" xfId="0" applyFont="1" applyBorder="1" applyAlignment="1" applyProtection="1">
      <alignment horizontal="left" vertical="center"/>
    </xf>
    <xf numFmtId="0" fontId="29" fillId="6" borderId="21" xfId="0" applyFont="1" applyFill="1" applyBorder="1" applyAlignment="1" applyProtection="1">
      <alignment horizontal="center" vertical="center" wrapText="1"/>
    </xf>
    <xf numFmtId="0" fontId="29" fillId="6" borderId="6" xfId="0" applyFont="1" applyFill="1" applyBorder="1" applyAlignment="1" applyProtection="1">
      <alignment horizontal="center" vertical="center" wrapText="1"/>
    </xf>
    <xf numFmtId="0" fontId="29" fillId="6" borderId="37" xfId="0" applyFont="1" applyFill="1" applyBorder="1" applyAlignment="1" applyProtection="1">
      <alignment horizontal="center" vertical="center" wrapText="1"/>
    </xf>
    <xf numFmtId="0" fontId="27" fillId="10" borderId="30" xfId="0" applyFont="1" applyFill="1" applyBorder="1" applyAlignment="1" applyProtection="1">
      <alignment horizontal="left" vertical="center" wrapText="1"/>
    </xf>
    <xf numFmtId="0" fontId="27" fillId="10" borderId="39" xfId="0" applyFont="1" applyFill="1" applyBorder="1" applyAlignment="1" applyProtection="1">
      <alignment horizontal="left" vertical="center" wrapText="1"/>
    </xf>
    <xf numFmtId="0" fontId="27" fillId="10" borderId="14" xfId="0" applyFont="1" applyFill="1" applyBorder="1" applyAlignment="1" applyProtection="1">
      <alignment horizontal="left" vertical="center" wrapText="1"/>
    </xf>
    <xf numFmtId="0" fontId="29" fillId="19" borderId="4" xfId="0" applyFont="1" applyFill="1" applyBorder="1" applyAlignment="1" applyProtection="1">
      <alignment horizontal="center" vertical="center" wrapText="1"/>
    </xf>
    <xf numFmtId="0" fontId="0" fillId="0" borderId="48" xfId="0" applyBorder="1" applyAlignment="1">
      <alignment horizontal="center" vertical="center" wrapText="1"/>
    </xf>
    <xf numFmtId="0" fontId="29" fillId="29" borderId="21" xfId="0" applyFont="1" applyFill="1" applyBorder="1" applyAlignment="1" applyProtection="1">
      <alignment horizontal="center" vertical="center" wrapText="1"/>
    </xf>
    <xf numFmtId="0" fontId="0" fillId="29" borderId="6" xfId="0" applyFill="1" applyBorder="1" applyAlignment="1">
      <alignment horizontal="center" vertical="center" wrapText="1"/>
    </xf>
    <xf numFmtId="0" fontId="99" fillId="0" borderId="5" xfId="0" applyFont="1" applyBorder="1" applyAlignment="1" applyProtection="1">
      <alignment horizontal="center" vertical="center" wrapText="1"/>
    </xf>
    <xf numFmtId="0" fontId="112" fillId="30" borderId="21" xfId="0" applyNumberFormat="1" applyFont="1" applyFill="1" applyBorder="1" applyAlignment="1" applyProtection="1">
      <alignment horizontal="center" vertical="center" wrapText="1"/>
    </xf>
    <xf numFmtId="0" fontId="0" fillId="30" borderId="6" xfId="0" applyFill="1" applyBorder="1" applyAlignment="1">
      <alignment horizontal="center" vertical="center" wrapText="1"/>
    </xf>
    <xf numFmtId="0" fontId="37" fillId="20" borderId="21" xfId="0" applyFont="1" applyFill="1" applyBorder="1" applyAlignment="1" applyProtection="1">
      <alignment horizontal="center" vertical="center" textRotation="255"/>
    </xf>
    <xf numFmtId="0" fontId="37" fillId="20" borderId="6" xfId="0" applyFont="1" applyFill="1" applyBorder="1" applyAlignment="1" applyProtection="1">
      <alignment horizontal="center" vertical="center" textRotation="255"/>
    </xf>
    <xf numFmtId="0" fontId="37" fillId="20" borderId="37" xfId="0" applyFont="1" applyFill="1" applyBorder="1" applyAlignment="1" applyProtection="1">
      <alignment horizontal="center" vertical="center" textRotation="255"/>
    </xf>
    <xf numFmtId="0" fontId="29" fillId="0" borderId="4" xfId="0" applyFont="1" applyBorder="1" applyAlignment="1" applyProtection="1">
      <alignment horizontal="center" vertical="center" wrapText="1"/>
    </xf>
    <xf numFmtId="0" fontId="45" fillId="10" borderId="0" xfId="0" applyFont="1" applyFill="1" applyBorder="1" applyAlignment="1" applyProtection="1">
      <alignment horizontal="center" vertical="center"/>
    </xf>
    <xf numFmtId="0" fontId="72" fillId="4" borderId="0" xfId="0" applyFont="1" applyFill="1" applyBorder="1" applyAlignment="1" applyProtection="1">
      <alignment horizontal="center" vertical="top" wrapText="1"/>
    </xf>
    <xf numFmtId="0" fontId="3" fillId="19" borderId="0" xfId="0" applyFont="1" applyFill="1" applyAlignment="1" applyProtection="1">
      <alignment horizontal="center" vertical="center"/>
    </xf>
    <xf numFmtId="0" fontId="113" fillId="19" borderId="4" xfId="0" applyFont="1" applyFill="1" applyBorder="1" applyAlignment="1">
      <alignment horizontal="center" vertical="center" wrapText="1"/>
    </xf>
    <xf numFmtId="0" fontId="113" fillId="19" borderId="48" xfId="0" applyFont="1" applyFill="1" applyBorder="1" applyAlignment="1">
      <alignment horizontal="center" vertical="center" wrapText="1"/>
    </xf>
    <xf numFmtId="0" fontId="29" fillId="26" borderId="21" xfId="0" applyFont="1" applyFill="1" applyBorder="1" applyAlignment="1" applyProtection="1">
      <alignment horizontal="center" vertical="center" wrapText="1"/>
    </xf>
    <xf numFmtId="0" fontId="0" fillId="26" borderId="6" xfId="0" applyFill="1" applyBorder="1" applyAlignment="1">
      <alignment horizontal="center" vertical="center" wrapText="1"/>
    </xf>
    <xf numFmtId="0" fontId="112" fillId="27" borderId="21" xfId="0" applyNumberFormat="1" applyFont="1" applyFill="1" applyBorder="1" applyAlignment="1" applyProtection="1">
      <alignment horizontal="center" vertical="center" wrapText="1"/>
    </xf>
    <xf numFmtId="0" fontId="0" fillId="27" borderId="6" xfId="0" applyFill="1" applyBorder="1" applyAlignment="1">
      <alignment horizontal="center" vertical="center" wrapText="1"/>
    </xf>
    <xf numFmtId="0" fontId="31" fillId="22" borderId="73" xfId="0" applyFont="1" applyFill="1" applyBorder="1" applyAlignment="1" applyProtection="1">
      <alignment horizontal="center" vertical="center" wrapText="1"/>
    </xf>
    <xf numFmtId="0" fontId="31" fillId="22" borderId="74" xfId="0" applyFont="1" applyFill="1" applyBorder="1" applyAlignment="1" applyProtection="1">
      <alignment horizontal="center" vertical="center" wrapText="1"/>
    </xf>
    <xf numFmtId="0" fontId="37" fillId="0" borderId="0" xfId="0" applyFont="1" applyBorder="1" applyAlignment="1" applyProtection="1">
      <alignment horizontal="center" vertical="center"/>
    </xf>
    <xf numFmtId="0" fontId="73" fillId="20" borderId="5" xfId="0" applyFont="1" applyFill="1" applyBorder="1" applyAlignment="1" applyProtection="1">
      <alignment horizontal="center" vertical="center" textRotation="255"/>
    </xf>
    <xf numFmtId="0" fontId="24" fillId="10" borderId="4" xfId="0" applyFont="1" applyFill="1" applyBorder="1" applyAlignment="1" applyProtection="1">
      <alignment horizontal="left"/>
    </xf>
    <xf numFmtId="0" fontId="24" fillId="10" borderId="15" xfId="0" applyFont="1" applyFill="1" applyBorder="1" applyAlignment="1" applyProtection="1">
      <alignment horizontal="left"/>
    </xf>
    <xf numFmtId="0" fontId="24" fillId="10" borderId="48" xfId="0" applyFont="1" applyFill="1" applyBorder="1" applyAlignment="1" applyProtection="1">
      <alignment horizontal="left"/>
    </xf>
    <xf numFmtId="0" fontId="64" fillId="15" borderId="4" xfId="0" applyFont="1" applyFill="1" applyBorder="1" applyAlignment="1" applyProtection="1">
      <alignment horizontal="center" vertical="center"/>
    </xf>
    <xf numFmtId="0" fontId="64" fillId="15" borderId="15" xfId="0" applyFont="1" applyFill="1" applyBorder="1" applyAlignment="1" applyProtection="1">
      <alignment horizontal="center" vertical="center"/>
    </xf>
    <xf numFmtId="0" fontId="37" fillId="0" borderId="16" xfId="3" applyFont="1" applyFill="1" applyBorder="1" applyAlignment="1" applyProtection="1">
      <alignment horizontal="left" vertical="center" wrapText="1"/>
    </xf>
    <xf numFmtId="0" fontId="37" fillId="0" borderId="40" xfId="3" applyFont="1" applyFill="1" applyBorder="1" applyAlignment="1" applyProtection="1">
      <alignment horizontal="left" vertical="center" wrapText="1"/>
    </xf>
    <xf numFmtId="0" fontId="37" fillId="0" borderId="50" xfId="3" applyFont="1" applyFill="1" applyBorder="1" applyAlignment="1" applyProtection="1">
      <alignment horizontal="left" vertical="center" wrapText="1"/>
    </xf>
    <xf numFmtId="0" fontId="37" fillId="0" borderId="51" xfId="3" applyFont="1" applyFill="1" applyBorder="1" applyAlignment="1" applyProtection="1">
      <alignment horizontal="left" vertical="center" wrapText="1"/>
    </xf>
    <xf numFmtId="0" fontId="11" fillId="4" borderId="0" xfId="0" applyFont="1" applyFill="1" applyBorder="1" applyAlignment="1" applyProtection="1">
      <alignment horizontal="center" vertical="top"/>
    </xf>
    <xf numFmtId="0" fontId="56" fillId="15" borderId="0" xfId="0" applyFont="1" applyFill="1" applyBorder="1" applyAlignment="1" applyProtection="1">
      <alignment horizontal="center" vertical="center"/>
    </xf>
    <xf numFmtId="0" fontId="37" fillId="0" borderId="45" xfId="3" applyFont="1" applyFill="1" applyBorder="1" applyAlignment="1" applyProtection="1">
      <alignment horizontal="left" vertical="center" wrapText="1"/>
    </xf>
    <xf numFmtId="0" fontId="37" fillId="0" borderId="27" xfId="3" applyFont="1" applyFill="1" applyBorder="1" applyAlignment="1" applyProtection="1">
      <alignment horizontal="left" vertical="center" wrapText="1"/>
    </xf>
    <xf numFmtId="0" fontId="37" fillId="0" borderId="45" xfId="3" applyFont="1" applyFill="1" applyBorder="1" applyAlignment="1" applyProtection="1">
      <alignment horizontal="left" vertical="center"/>
    </xf>
    <xf numFmtId="0" fontId="37" fillId="0" borderId="27" xfId="3" applyFont="1" applyFill="1" applyBorder="1" applyAlignment="1" applyProtection="1">
      <alignment horizontal="left" vertical="center"/>
    </xf>
    <xf numFmtId="0" fontId="37" fillId="0" borderId="24" xfId="3" applyFont="1" applyFill="1" applyBorder="1" applyAlignment="1" applyProtection="1">
      <alignment horizontal="left" vertical="center"/>
    </xf>
    <xf numFmtId="0" fontId="37" fillId="0" borderId="24" xfId="3" applyFont="1" applyFill="1" applyBorder="1" applyAlignment="1" applyProtection="1">
      <alignment horizontal="left" vertical="center" wrapText="1"/>
    </xf>
    <xf numFmtId="0" fontId="37" fillId="0" borderId="36" xfId="3" applyFont="1" applyFill="1" applyBorder="1" applyAlignment="1" applyProtection="1">
      <alignment horizontal="left" vertical="center"/>
    </xf>
    <xf numFmtId="0" fontId="37" fillId="0" borderId="49" xfId="3" applyFont="1" applyFill="1" applyBorder="1" applyAlignment="1" applyProtection="1">
      <alignment horizontal="left" vertical="center"/>
    </xf>
    <xf numFmtId="0" fontId="6" fillId="0" borderId="7" xfId="0" applyFont="1" applyBorder="1" applyAlignment="1" applyProtection="1">
      <alignment horizontal="center"/>
    </xf>
    <xf numFmtId="0" fontId="6" fillId="0" borderId="8" xfId="0" applyFont="1" applyBorder="1" applyAlignment="1" applyProtection="1">
      <alignment horizontal="center"/>
    </xf>
    <xf numFmtId="0" fontId="6" fillId="0" borderId="9" xfId="0" applyFont="1" applyBorder="1" applyAlignment="1" applyProtection="1">
      <alignment horizontal="center"/>
    </xf>
    <xf numFmtId="0" fontId="3" fillId="15" borderId="30" xfId="3" applyFont="1" applyFill="1" applyBorder="1" applyAlignment="1" applyProtection="1">
      <alignment horizontal="left" vertical="center" wrapText="1"/>
    </xf>
    <xf numFmtId="0" fontId="3" fillId="15" borderId="19" xfId="3" applyFont="1" applyFill="1" applyBorder="1" applyAlignment="1" applyProtection="1">
      <alignment horizontal="left" vertical="center" wrapText="1"/>
    </xf>
    <xf numFmtId="0" fontId="3" fillId="15" borderId="20" xfId="3" applyFont="1" applyFill="1" applyBorder="1" applyAlignment="1" applyProtection="1">
      <alignment horizontal="left" vertical="center" wrapText="1"/>
    </xf>
    <xf numFmtId="0" fontId="3" fillId="15" borderId="38" xfId="3" applyFont="1" applyFill="1" applyBorder="1" applyAlignment="1" applyProtection="1">
      <alignment horizontal="left" vertical="center" wrapText="1"/>
    </xf>
    <xf numFmtId="0" fontId="49" fillId="0" borderId="1" xfId="0" applyFont="1" applyBorder="1" applyAlignment="1" applyProtection="1">
      <alignment horizontal="center" vertical="center" wrapText="1"/>
    </xf>
    <xf numFmtId="0" fontId="96" fillId="0" borderId="2" xfId="0" applyFont="1" applyBorder="1" applyAlignment="1" applyProtection="1">
      <alignment horizontal="center" vertical="center" wrapText="1"/>
    </xf>
    <xf numFmtId="0" fontId="96" fillId="0" borderId="3" xfId="0" applyFont="1" applyBorder="1" applyAlignment="1" applyProtection="1">
      <alignment horizontal="center" vertical="center" wrapText="1"/>
    </xf>
    <xf numFmtId="0" fontId="3" fillId="15" borderId="26" xfId="3" applyFont="1" applyFill="1" applyBorder="1" applyAlignment="1" applyProtection="1">
      <alignment horizontal="left" vertical="center" wrapText="1"/>
    </xf>
    <xf numFmtId="0" fontId="3" fillId="15" borderId="39" xfId="3" applyFont="1" applyFill="1" applyBorder="1" applyAlignment="1" applyProtection="1">
      <alignment horizontal="left" vertical="center" wrapText="1"/>
    </xf>
    <xf numFmtId="0" fontId="6" fillId="15" borderId="18" xfId="0" applyFont="1" applyFill="1" applyBorder="1" applyAlignment="1" applyProtection="1">
      <alignment horizontal="right" vertical="center"/>
    </xf>
    <xf numFmtId="0" fontId="70" fillId="0" borderId="23" xfId="3" applyFont="1" applyFill="1" applyBorder="1" applyAlignment="1" applyProtection="1">
      <alignment horizontal="left"/>
    </xf>
    <xf numFmtId="0" fontId="37" fillId="0" borderId="45" xfId="3" applyFont="1" applyFill="1" applyBorder="1" applyAlignment="1" applyProtection="1">
      <alignment horizontal="center" vertical="center" wrapText="1"/>
    </xf>
    <xf numFmtId="0" fontId="70" fillId="0" borderId="23" xfId="3" applyFont="1" applyFill="1" applyBorder="1" applyProtection="1"/>
    <xf numFmtId="0" fontId="24" fillId="0" borderId="45" xfId="3" applyFont="1" applyFill="1" applyBorder="1" applyAlignment="1" applyProtection="1">
      <alignment horizontal="center" vertical="center" wrapText="1"/>
    </xf>
    <xf numFmtId="0" fontId="24" fillId="0" borderId="23" xfId="3" applyFont="1" applyFill="1" applyBorder="1" applyAlignment="1" applyProtection="1">
      <alignment horizontal="center" vertical="center"/>
    </xf>
    <xf numFmtId="0" fontId="37" fillId="0" borderId="45" xfId="3" applyFont="1" applyFill="1" applyBorder="1" applyAlignment="1" applyProtection="1">
      <alignment horizontal="center" vertical="center"/>
    </xf>
    <xf numFmtId="0" fontId="3" fillId="0" borderId="39" xfId="3" applyFont="1" applyBorder="1" applyAlignment="1" applyProtection="1">
      <alignment horizontal="center" vertical="center"/>
    </xf>
    <xf numFmtId="0" fontId="3" fillId="0" borderId="14" xfId="3" applyFont="1" applyBorder="1" applyAlignment="1" applyProtection="1">
      <alignment horizontal="center" vertical="center"/>
    </xf>
    <xf numFmtId="0" fontId="64" fillId="16" borderId="10" xfId="0" applyFont="1" applyFill="1" applyBorder="1" applyAlignment="1" applyProtection="1">
      <alignment horizontal="center" vertical="center"/>
    </xf>
    <xf numFmtId="0" fontId="64" fillId="16" borderId="0" xfId="0" applyFont="1" applyFill="1" applyBorder="1" applyAlignment="1" applyProtection="1">
      <alignment horizontal="center" vertical="center"/>
    </xf>
    <xf numFmtId="0" fontId="64" fillId="11" borderId="0"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xf>
    <xf numFmtId="0" fontId="37" fillId="0" borderId="52" xfId="3" applyFont="1" applyFill="1" applyBorder="1" applyAlignment="1" applyProtection="1">
      <alignment horizontal="left" vertical="center"/>
    </xf>
    <xf numFmtId="0" fontId="37" fillId="0" borderId="53" xfId="3" applyFont="1" applyFill="1" applyBorder="1" applyAlignment="1" applyProtection="1">
      <alignment horizontal="left"/>
    </xf>
    <xf numFmtId="0" fontId="37" fillId="0" borderId="52" xfId="3" applyFont="1" applyFill="1" applyBorder="1" applyAlignment="1" applyProtection="1">
      <alignment horizontal="center" vertical="center" wrapText="1"/>
    </xf>
    <xf numFmtId="0" fontId="37" fillId="0" borderId="53" xfId="3" applyFont="1" applyFill="1" applyBorder="1" applyProtection="1"/>
    <xf numFmtId="0" fontId="37" fillId="0" borderId="24" xfId="3" applyFont="1" applyFill="1" applyBorder="1" applyAlignment="1" applyProtection="1">
      <alignment horizontal="center" vertical="center"/>
    </xf>
    <xf numFmtId="0" fontId="37" fillId="0" borderId="16" xfId="3" applyFont="1" applyFill="1" applyBorder="1" applyAlignment="1" applyProtection="1">
      <alignment horizontal="center" vertical="center"/>
    </xf>
    <xf numFmtId="0" fontId="37" fillId="0" borderId="40" xfId="3" applyFont="1" applyFill="1" applyBorder="1" applyAlignment="1" applyProtection="1">
      <alignment horizontal="center" vertical="center"/>
    </xf>
    <xf numFmtId="0" fontId="37" fillId="0" borderId="53" xfId="3" applyFont="1" applyFill="1" applyBorder="1" applyAlignment="1" applyProtection="1">
      <alignment horizontal="center" vertical="center" wrapText="1"/>
    </xf>
    <xf numFmtId="0" fontId="94" fillId="22" borderId="7" xfId="0" applyFont="1" applyFill="1" applyBorder="1" applyAlignment="1" applyProtection="1">
      <alignment vertical="center" wrapText="1"/>
    </xf>
    <xf numFmtId="0" fontId="114" fillId="22" borderId="8" xfId="0" applyFont="1" applyFill="1" applyBorder="1" applyAlignment="1" applyProtection="1">
      <alignment vertical="center" wrapText="1"/>
    </xf>
    <xf numFmtId="0" fontId="114" fillId="22" borderId="9" xfId="0" applyFont="1" applyFill="1" applyBorder="1" applyAlignment="1" applyProtection="1">
      <alignment vertical="center" wrapText="1"/>
    </xf>
    <xf numFmtId="0" fontId="114" fillId="22" borderId="10" xfId="0" applyFont="1" applyFill="1" applyBorder="1" applyAlignment="1" applyProtection="1">
      <alignment vertical="center" wrapText="1"/>
    </xf>
    <xf numFmtId="0" fontId="114" fillId="22" borderId="0" xfId="0" applyFont="1" applyFill="1" applyBorder="1" applyAlignment="1" applyProtection="1">
      <alignment vertical="center" wrapText="1"/>
    </xf>
    <xf numFmtId="0" fontId="114" fillId="22" borderId="11" xfId="0" applyFont="1" applyFill="1" applyBorder="1" applyAlignment="1" applyProtection="1">
      <alignment vertical="center" wrapText="1"/>
    </xf>
    <xf numFmtId="0" fontId="0" fillId="22" borderId="10" xfId="0" applyFill="1" applyBorder="1" applyAlignment="1" applyProtection="1">
      <alignment vertical="center" wrapText="1"/>
    </xf>
    <xf numFmtId="0" fontId="0" fillId="22" borderId="0" xfId="0" applyFill="1" applyBorder="1" applyAlignment="1" applyProtection="1">
      <alignment vertical="center" wrapText="1"/>
    </xf>
    <xf numFmtId="0" fontId="0" fillId="22" borderId="11" xfId="0" applyFill="1" applyBorder="1" applyAlignment="1" applyProtection="1">
      <alignment vertical="center" wrapText="1"/>
    </xf>
    <xf numFmtId="0" fontId="0" fillId="22" borderId="1" xfId="0" applyFill="1" applyBorder="1" applyAlignment="1" applyProtection="1">
      <alignment vertical="center" wrapText="1"/>
    </xf>
    <xf numFmtId="0" fontId="0" fillId="22" borderId="2" xfId="0" applyFill="1" applyBorder="1" applyAlignment="1" applyProtection="1">
      <alignment vertical="center" wrapText="1"/>
    </xf>
    <xf numFmtId="0" fontId="0" fillId="22" borderId="3" xfId="0" applyFill="1" applyBorder="1" applyAlignment="1" applyProtection="1">
      <alignment vertical="center" wrapText="1"/>
    </xf>
    <xf numFmtId="0" fontId="6" fillId="0" borderId="0" xfId="0" applyFont="1" applyAlignment="1" applyProtection="1">
      <alignment horizontal="center" vertical="center"/>
    </xf>
    <xf numFmtId="0" fontId="0" fillId="0" borderId="0" xfId="0" applyAlignment="1" applyProtection="1">
      <alignment horizontal="center" vertical="center"/>
    </xf>
    <xf numFmtId="0" fontId="56" fillId="0" borderId="0" xfId="0" applyFont="1" applyFill="1" applyBorder="1" applyAlignment="1" applyProtection="1">
      <alignment horizontal="center" vertical="center"/>
    </xf>
    <xf numFmtId="0" fontId="3" fillId="16" borderId="30" xfId="3" applyFont="1" applyFill="1" applyBorder="1" applyAlignment="1" applyProtection="1">
      <alignment horizontal="right" vertical="center" wrapText="1"/>
    </xf>
    <xf numFmtId="0" fontId="3" fillId="16" borderId="39" xfId="3" applyFont="1" applyFill="1" applyBorder="1" applyAlignment="1" applyProtection="1">
      <alignment horizontal="right" vertical="center" wrapText="1"/>
    </xf>
    <xf numFmtId="0" fontId="75" fillId="0" borderId="0" xfId="0" applyFont="1" applyAlignment="1" applyProtection="1">
      <alignment horizontal="center" wrapText="1"/>
    </xf>
    <xf numFmtId="0" fontId="37" fillId="0" borderId="24" xfId="3" applyFont="1" applyFill="1" applyBorder="1" applyAlignment="1" applyProtection="1">
      <alignment horizontal="center" vertical="center" wrapText="1"/>
    </xf>
    <xf numFmtId="0" fontId="37" fillId="0" borderId="16" xfId="3" applyFont="1" applyFill="1" applyBorder="1" applyAlignment="1" applyProtection="1">
      <alignment horizontal="center" vertical="center" wrapText="1"/>
    </xf>
    <xf numFmtId="0" fontId="37" fillId="0" borderId="40" xfId="3" applyFont="1" applyFill="1" applyBorder="1" applyAlignment="1" applyProtection="1">
      <alignment horizontal="center" vertical="center" wrapText="1"/>
    </xf>
    <xf numFmtId="0" fontId="21" fillId="0" borderId="10" xfId="0" applyFont="1" applyBorder="1" applyAlignment="1" applyProtection="1">
      <alignment horizontal="center" vertical="center" wrapText="1"/>
      <protection locked="0"/>
    </xf>
    <xf numFmtId="0" fontId="21" fillId="0" borderId="0"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10" fillId="5" borderId="10" xfId="0" applyFont="1" applyFill="1" applyBorder="1" applyAlignment="1" applyProtection="1">
      <alignment horizontal="left"/>
      <protection locked="0"/>
    </xf>
    <xf numFmtId="0" fontId="0" fillId="0" borderId="0" xfId="0" applyAlignment="1" applyProtection="1">
      <alignment horizontal="left"/>
      <protection locked="0"/>
    </xf>
    <xf numFmtId="167" fontId="10" fillId="12" borderId="0" xfId="0" applyNumberFormat="1" applyFont="1" applyFill="1" applyBorder="1" applyAlignment="1" applyProtection="1">
      <alignment horizontal="center"/>
      <protection locked="0"/>
    </xf>
    <xf numFmtId="167" fontId="10" fillId="12" borderId="11" xfId="0" applyNumberFormat="1" applyFont="1" applyFill="1" applyBorder="1" applyAlignment="1" applyProtection="1">
      <alignment horizontal="center"/>
      <protection locked="0"/>
    </xf>
    <xf numFmtId="0" fontId="44" fillId="18" borderId="4" xfId="0" applyFont="1" applyFill="1" applyBorder="1" applyAlignment="1" applyProtection="1">
      <alignment horizontal="center" vertical="center"/>
    </xf>
    <xf numFmtId="0" fontId="44" fillId="18" borderId="15" xfId="0" applyFont="1" applyFill="1" applyBorder="1" applyAlignment="1" applyProtection="1">
      <alignment horizontal="center" vertical="center"/>
    </xf>
    <xf numFmtId="0" fontId="44" fillId="18" borderId="48" xfId="0" applyFont="1" applyFill="1" applyBorder="1" applyAlignment="1" applyProtection="1">
      <alignment horizontal="center" vertical="center"/>
    </xf>
    <xf numFmtId="0" fontId="10" fillId="17" borderId="4" xfId="0" applyNumberFormat="1" applyFont="1" applyFill="1" applyBorder="1" applyAlignment="1" applyProtection="1">
      <alignment horizontal="center" vertical="center" wrapText="1"/>
    </xf>
    <xf numFmtId="0" fontId="10" fillId="17" borderId="15" xfId="0" applyNumberFormat="1" applyFont="1" applyFill="1" applyBorder="1" applyAlignment="1" applyProtection="1">
      <alignment horizontal="center" vertical="center" wrapText="1"/>
    </xf>
    <xf numFmtId="0" fontId="10" fillId="17" borderId="48" xfId="0" applyNumberFormat="1" applyFont="1" applyFill="1" applyBorder="1" applyAlignment="1" applyProtection="1">
      <alignment horizontal="center" vertical="center" wrapText="1"/>
    </xf>
    <xf numFmtId="0" fontId="20" fillId="0" borderId="4" xfId="0" applyFont="1" applyBorder="1" applyAlignment="1" applyProtection="1">
      <alignment horizontal="center" vertical="center"/>
    </xf>
    <xf numFmtId="0" fontId="20" fillId="0" borderId="15" xfId="0" applyFont="1" applyBorder="1" applyAlignment="1" applyProtection="1">
      <alignment horizontal="center" vertical="center"/>
    </xf>
    <xf numFmtId="0" fontId="20" fillId="0" borderId="48" xfId="0" applyFont="1" applyBorder="1" applyAlignment="1" applyProtection="1">
      <alignment horizontal="center" vertical="center"/>
    </xf>
    <xf numFmtId="0" fontId="11" fillId="4" borderId="7" xfId="0" applyFont="1" applyFill="1" applyBorder="1" applyAlignment="1" applyProtection="1">
      <alignment horizontal="center" vertical="top"/>
    </xf>
    <xf numFmtId="0" fontId="11" fillId="4" borderId="8" xfId="0" applyFont="1" applyFill="1" applyBorder="1" applyAlignment="1" applyProtection="1">
      <alignment horizontal="center" vertical="top"/>
    </xf>
    <xf numFmtId="0" fontId="11" fillId="4" borderId="9" xfId="0" applyFont="1" applyFill="1" applyBorder="1" applyAlignment="1" applyProtection="1">
      <alignment horizontal="center" vertical="top"/>
    </xf>
    <xf numFmtId="0" fontId="30" fillId="0" borderId="4" xfId="0" applyNumberFormat="1" applyFont="1" applyFill="1" applyBorder="1" applyAlignment="1" applyProtection="1">
      <alignment horizontal="center" vertical="center"/>
      <protection locked="0"/>
    </xf>
    <xf numFmtId="0" fontId="30" fillId="0" borderId="15" xfId="0" applyNumberFormat="1" applyFont="1" applyFill="1" applyBorder="1" applyAlignment="1" applyProtection="1">
      <alignment horizontal="center" vertical="center"/>
      <protection locked="0"/>
    </xf>
    <xf numFmtId="0" fontId="30" fillId="0" borderId="48" xfId="0" applyNumberFormat="1" applyFont="1" applyFill="1" applyBorder="1" applyAlignment="1" applyProtection="1">
      <alignment horizontal="center" vertical="center"/>
      <protection locked="0"/>
    </xf>
    <xf numFmtId="0" fontId="82" fillId="6" borderId="47" xfId="0" applyFont="1" applyFill="1" applyBorder="1" applyAlignment="1" applyProtection="1">
      <alignment horizontal="center" vertical="center" wrapText="1"/>
    </xf>
    <xf numFmtId="0" fontId="82" fillId="6" borderId="5" xfId="0" applyFont="1" applyFill="1" applyBorder="1" applyAlignment="1" applyProtection="1">
      <alignment horizontal="center" vertical="center" wrapText="1"/>
    </xf>
    <xf numFmtId="0" fontId="82" fillId="6" borderId="56" xfId="0" applyFont="1" applyFill="1" applyBorder="1" applyAlignment="1" applyProtection="1">
      <alignment horizontal="center" vertical="center" wrapText="1"/>
    </xf>
    <xf numFmtId="0" fontId="82" fillId="6" borderId="54" xfId="0" applyFont="1" applyFill="1" applyBorder="1" applyAlignment="1" applyProtection="1">
      <alignment horizontal="center" vertical="center" wrapText="1"/>
    </xf>
    <xf numFmtId="0" fontId="3" fillId="6" borderId="52" xfId="0" applyFont="1" applyFill="1" applyBorder="1" applyAlignment="1" applyProtection="1">
      <alignment horizontal="center" vertical="center"/>
    </xf>
    <xf numFmtId="0" fontId="3" fillId="6" borderId="12" xfId="0" applyFont="1" applyFill="1" applyBorder="1" applyAlignment="1" applyProtection="1">
      <alignment horizontal="center" vertical="center"/>
    </xf>
    <xf numFmtId="0" fontId="3" fillId="6" borderId="17" xfId="0" applyFont="1" applyFill="1" applyBorder="1" applyAlignment="1" applyProtection="1">
      <alignment horizontal="center" vertical="center"/>
    </xf>
    <xf numFmtId="0" fontId="3" fillId="6" borderId="31" xfId="0" applyFont="1" applyFill="1" applyBorder="1" applyAlignment="1" applyProtection="1">
      <alignment horizontal="center" vertical="center"/>
    </xf>
    <xf numFmtId="0" fontId="3" fillId="6" borderId="2" xfId="0" applyFont="1" applyFill="1" applyBorder="1" applyAlignment="1" applyProtection="1">
      <alignment horizontal="center" vertical="center"/>
    </xf>
    <xf numFmtId="0" fontId="3" fillId="6" borderId="41" xfId="0" applyFont="1" applyFill="1" applyBorder="1" applyAlignment="1" applyProtection="1">
      <alignment horizontal="center" vertical="center"/>
    </xf>
    <xf numFmtId="0" fontId="3" fillId="16" borderId="23" xfId="3" applyFont="1" applyFill="1" applyBorder="1" applyAlignment="1" applyProtection="1">
      <alignment horizontal="right" vertical="center" wrapText="1"/>
    </xf>
    <xf numFmtId="0" fontId="3" fillId="16" borderId="24" xfId="3" applyFont="1" applyFill="1" applyBorder="1" applyAlignment="1" applyProtection="1">
      <alignment horizontal="right" vertical="center" wrapText="1"/>
    </xf>
    <xf numFmtId="0" fontId="38" fillId="16" borderId="24" xfId="3" applyFont="1" applyFill="1" applyBorder="1"/>
    <xf numFmtId="0" fontId="83" fillId="6" borderId="0" xfId="3" applyFont="1" applyFill="1" applyBorder="1" applyAlignment="1" applyProtection="1">
      <alignment horizontal="center" vertical="center" wrapText="1"/>
    </xf>
    <xf numFmtId="0" fontId="54" fillId="6" borderId="45" xfId="3" applyFont="1" applyFill="1" applyBorder="1" applyAlignment="1" applyProtection="1">
      <alignment horizontal="center" vertical="center" wrapText="1"/>
    </xf>
    <xf numFmtId="0" fontId="54" fillId="6" borderId="23" xfId="3" applyFont="1" applyFill="1" applyBorder="1" applyAlignment="1" applyProtection="1">
      <alignment horizontal="center" vertical="center"/>
    </xf>
    <xf numFmtId="0" fontId="74" fillId="6" borderId="45" xfId="3" applyFont="1" applyFill="1" applyBorder="1" applyAlignment="1" applyProtection="1">
      <alignment horizontal="center" vertical="center" wrapText="1"/>
    </xf>
    <xf numFmtId="0" fontId="68" fillId="6" borderId="23" xfId="3" applyFont="1" applyFill="1" applyBorder="1" applyProtection="1"/>
    <xf numFmtId="0" fontId="74" fillId="6" borderId="23" xfId="3" applyFont="1" applyFill="1" applyBorder="1" applyAlignment="1" applyProtection="1">
      <alignment horizontal="center" vertical="center" wrapText="1"/>
    </xf>
    <xf numFmtId="0" fontId="74" fillId="6" borderId="45" xfId="3" applyFont="1" applyFill="1" applyBorder="1" applyAlignment="1" applyProtection="1">
      <alignment horizontal="center" vertical="center"/>
    </xf>
    <xf numFmtId="0" fontId="74" fillId="6" borderId="23" xfId="3" applyFont="1" applyFill="1" applyBorder="1" applyAlignment="1" applyProtection="1">
      <alignment horizontal="center" vertical="center"/>
    </xf>
    <xf numFmtId="0" fontId="37" fillId="6" borderId="45" xfId="3" applyFont="1" applyFill="1" applyBorder="1" applyAlignment="1" applyProtection="1">
      <alignment horizontal="left" vertical="center"/>
    </xf>
    <xf numFmtId="0" fontId="37" fillId="6" borderId="23" xfId="3" applyFont="1" applyFill="1" applyBorder="1" applyAlignment="1" applyProtection="1">
      <alignment horizontal="left" vertical="center"/>
    </xf>
    <xf numFmtId="0" fontId="42" fillId="6" borderId="16" xfId="0" applyFont="1" applyFill="1" applyBorder="1" applyAlignment="1">
      <alignment horizontal="center"/>
    </xf>
    <xf numFmtId="0" fontId="42" fillId="6" borderId="34" xfId="0" applyFont="1" applyFill="1" applyBorder="1" applyAlignment="1">
      <alignment horizontal="center"/>
    </xf>
    <xf numFmtId="0" fontId="92" fillId="0" borderId="16" xfId="0" applyFont="1" applyBorder="1" applyAlignment="1">
      <alignment horizontal="center" vertical="center" wrapText="1"/>
    </xf>
    <xf numFmtId="0" fontId="92" fillId="0" borderId="13" xfId="0" applyFont="1" applyBorder="1" applyAlignment="1">
      <alignment horizontal="center" vertical="center" wrapText="1"/>
    </xf>
    <xf numFmtId="0" fontId="92" fillId="0" borderId="40" xfId="0" applyFont="1" applyBorder="1" applyAlignment="1">
      <alignment horizontal="center" vertical="center" wrapText="1"/>
    </xf>
    <xf numFmtId="0" fontId="37" fillId="0" borderId="0" xfId="3" applyFont="1" applyFill="1" applyBorder="1" applyAlignment="1" applyProtection="1">
      <alignment horizontal="center" vertical="center"/>
    </xf>
    <xf numFmtId="0" fontId="37" fillId="0" borderId="0" xfId="3" applyFont="1" applyFill="1" applyBorder="1" applyAlignment="1" applyProtection="1">
      <alignment horizontal="right" vertical="center" wrapText="1"/>
    </xf>
    <xf numFmtId="0" fontId="37" fillId="0" borderId="0" xfId="3" applyFont="1" applyFill="1" applyBorder="1" applyAlignment="1" applyProtection="1">
      <alignment horizontal="center" vertical="center" wrapText="1"/>
    </xf>
    <xf numFmtId="0" fontId="92" fillId="0" borderId="30" xfId="0" applyFont="1" applyBorder="1" applyAlignment="1">
      <alignment horizontal="center" vertical="center" wrapText="1"/>
    </xf>
    <xf numFmtId="0" fontId="92" fillId="0" borderId="14" xfId="0" applyFont="1" applyBorder="1" applyAlignment="1">
      <alignment horizontal="center" vertical="center" wrapText="1"/>
    </xf>
    <xf numFmtId="0" fontId="55" fillId="0" borderId="0" xfId="0" applyFont="1" applyAlignment="1">
      <alignment horizontal="center" vertical="center"/>
    </xf>
    <xf numFmtId="0" fontId="15" fillId="0" borderId="0" xfId="0" applyFont="1" applyFill="1" applyBorder="1" applyAlignment="1" applyProtection="1">
      <alignment horizontal="center" vertical="center"/>
    </xf>
    <xf numFmtId="43" fontId="66" fillId="25" borderId="23" xfId="2" applyFont="1" applyFill="1" applyBorder="1" applyAlignment="1" applyProtection="1">
      <alignment horizontal="right" vertical="center"/>
      <protection locked="0"/>
    </xf>
    <xf numFmtId="166" fontId="69" fillId="25" borderId="55" xfId="2" applyNumberFormat="1" applyFont="1" applyFill="1" applyBorder="1" applyAlignment="1" applyProtection="1">
      <alignment horizontal="right" vertical="center"/>
    </xf>
    <xf numFmtId="43" fontId="45" fillId="25" borderId="23" xfId="2" applyFont="1" applyFill="1" applyBorder="1" applyAlignment="1" applyProtection="1">
      <alignment horizontal="right" vertical="center"/>
    </xf>
    <xf numFmtId="166" fontId="69" fillId="26" borderId="24" xfId="2" applyNumberFormat="1" applyFont="1" applyFill="1" applyBorder="1" applyAlignment="1" applyProtection="1">
      <alignment horizontal="right" vertical="center"/>
    </xf>
    <xf numFmtId="166" fontId="69" fillId="27" borderId="34" xfId="2" applyNumberFormat="1" applyFont="1" applyFill="1" applyBorder="1" applyAlignment="1" applyProtection="1">
      <alignment horizontal="right" vertical="center"/>
    </xf>
    <xf numFmtId="4" fontId="37" fillId="28" borderId="23" xfId="3" applyNumberFormat="1" applyFont="1" applyFill="1" applyBorder="1" applyAlignment="1" applyProtection="1">
      <alignment horizontal="right" vertical="center"/>
    </xf>
    <xf numFmtId="4" fontId="80" fillId="27" borderId="23" xfId="3" applyNumberFormat="1" applyFont="1" applyFill="1" applyBorder="1" applyAlignment="1" applyProtection="1">
      <alignment horizontal="right" vertical="center"/>
    </xf>
    <xf numFmtId="4" fontId="69" fillId="26" borderId="23" xfId="3" applyNumberFormat="1" applyFont="1" applyFill="1" applyBorder="1" applyAlignment="1" applyProtection="1">
      <alignment horizontal="right" vertical="center"/>
    </xf>
  </cellXfs>
  <cellStyles count="59">
    <cellStyle name="20 % - Accent1 2" xfId="4"/>
    <cellStyle name="20 % - Accent2 2" xfId="5"/>
    <cellStyle name="20 % - Accent3 2" xfId="6"/>
    <cellStyle name="20 % - Accent4 2" xfId="7"/>
    <cellStyle name="20 % - Accent5 2" xfId="8"/>
    <cellStyle name="20 % - Accent6 2" xfId="9"/>
    <cellStyle name="40 % - Accent1 2" xfId="10"/>
    <cellStyle name="40 % - Accent2 2" xfId="11"/>
    <cellStyle name="40 % - Accent3 2" xfId="12"/>
    <cellStyle name="40 % - Accent4 2" xfId="13"/>
    <cellStyle name="40 % - Accent5 2" xfId="14"/>
    <cellStyle name="40 % - Accent6 2" xfId="15"/>
    <cellStyle name="60 % - Accent1 2" xfId="16"/>
    <cellStyle name="60 % - Accent2 2" xfId="17"/>
    <cellStyle name="60 % - Accent3 2" xfId="18"/>
    <cellStyle name="60 % - Accent4 2" xfId="19"/>
    <cellStyle name="60 % - Accent5 2" xfId="20"/>
    <cellStyle name="60 % - Accent6 2" xfId="21"/>
    <cellStyle name="Accent1 2" xfId="22"/>
    <cellStyle name="Accent2 2" xfId="23"/>
    <cellStyle name="Accent3 2" xfId="24"/>
    <cellStyle name="Accent4 2" xfId="25"/>
    <cellStyle name="Accent5 2" xfId="26"/>
    <cellStyle name="Accent6 2" xfId="27"/>
    <cellStyle name="Avertissement 2" xfId="28"/>
    <cellStyle name="Calcul 2" xfId="29"/>
    <cellStyle name="Cellule liée 2" xfId="30"/>
    <cellStyle name="Commentaire 2" xfId="31"/>
    <cellStyle name="Entrée 2" xfId="32"/>
    <cellStyle name="Insatisfaisant 2" xfId="33"/>
    <cellStyle name="Lien hypertexte" xfId="1" builtinId="8"/>
    <cellStyle name="Milliers" xfId="2" builtinId="3"/>
    <cellStyle name="Neutre 2" xfId="34"/>
    <cellStyle name="Normal" xfId="0" builtinId="0"/>
    <cellStyle name="Normal 2" xfId="3"/>
    <cellStyle name="Normal 2 2" xfId="35"/>
    <cellStyle name="Normal 2 3" xfId="36"/>
    <cellStyle name="Normal 3" xfId="37"/>
    <cellStyle name="Normal 3 2" xfId="38"/>
    <cellStyle name="Pilote de données - Catégorie" xfId="39"/>
    <cellStyle name="Pilote de données - Champ" xfId="40"/>
    <cellStyle name="Pilote de données - Coin" xfId="41"/>
    <cellStyle name="Pilote de données - Résultat" xfId="42"/>
    <cellStyle name="Pilote de données - Titre" xfId="43"/>
    <cellStyle name="Pilote de données - Valeur" xfId="44"/>
    <cellStyle name="Satisfaisant 2" xfId="45"/>
    <cellStyle name="Sortie 2" xfId="46"/>
    <cellStyle name="TableStyleLight1" xfId="47"/>
    <cellStyle name="Texte explicatif 2" xfId="48"/>
    <cellStyle name="Titre 1" xfId="49"/>
    <cellStyle name="Titre 2" xfId="50"/>
    <cellStyle name="Titre 3" xfId="51"/>
    <cellStyle name="Titre 4" xfId="52"/>
    <cellStyle name="Titre 1 2" xfId="53"/>
    <cellStyle name="Titre 2 2" xfId="54"/>
    <cellStyle name="Titre 3 2" xfId="55"/>
    <cellStyle name="Titre 4 2" xfId="56"/>
    <cellStyle name="Total 2" xfId="57"/>
    <cellStyle name="Vérification 2" xfId="58"/>
  </cellStyles>
  <dxfs count="4">
    <dxf>
      <font>
        <b/>
        <i val="0"/>
        <color rgb="FF00B050"/>
      </font>
    </dxf>
    <dxf>
      <font>
        <b/>
        <i val="0"/>
        <color rgb="FFFF0000"/>
      </font>
    </dxf>
    <dxf>
      <font>
        <b/>
        <i val="0"/>
        <color rgb="FF008000"/>
      </font>
    </dxf>
    <dxf>
      <font>
        <b/>
        <i val="0"/>
        <color rgb="FFFF0000"/>
      </font>
    </dxf>
  </dxfs>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66"/>
      <color rgb="FFFFCCCC"/>
      <color rgb="FF0000FF"/>
      <color rgb="FFCCECFF"/>
      <color rgb="FFDCE6F1"/>
      <color rgb="FFD3EBF1"/>
      <color rgb="FFCFFBC9"/>
      <color rgb="FFFFFF99"/>
      <color rgb="FF008000"/>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228599</xdr:colOff>
      <xdr:row>3</xdr:row>
      <xdr:rowOff>148760</xdr:rowOff>
    </xdr:from>
    <xdr:to>
      <xdr:col>0</xdr:col>
      <xdr:colOff>1028908</xdr:colOff>
      <xdr:row>9</xdr:row>
      <xdr:rowOff>19349</xdr:rowOff>
    </xdr:to>
    <xdr:pic>
      <xdr:nvPicPr>
        <xdr:cNvPr id="2" name="Image 1"/>
        <xdr:cNvPicPr>
          <a:picLocks noChangeAspect="1"/>
        </xdr:cNvPicPr>
      </xdr:nvPicPr>
      <xdr:blipFill>
        <a:blip xmlns:r="http://schemas.openxmlformats.org/officeDocument/2006/relationships" r:embed="rId1"/>
        <a:stretch>
          <a:fillRect/>
        </a:stretch>
      </xdr:blipFill>
      <xdr:spPr>
        <a:xfrm>
          <a:off x="228599" y="863135"/>
          <a:ext cx="800309" cy="1146939"/>
        </a:xfrm>
        <a:prstGeom prst="rect">
          <a:avLst/>
        </a:prstGeom>
      </xdr:spPr>
    </xdr:pic>
    <xdr:clientData/>
  </xdr:twoCellAnchor>
  <xdr:twoCellAnchor editAs="oneCell">
    <xdr:from>
      <xdr:col>2</xdr:col>
      <xdr:colOff>1219200</xdr:colOff>
      <xdr:row>72</xdr:row>
      <xdr:rowOff>180975</xdr:rowOff>
    </xdr:from>
    <xdr:to>
      <xdr:col>7</xdr:col>
      <xdr:colOff>38100</xdr:colOff>
      <xdr:row>75</xdr:row>
      <xdr:rowOff>180975</xdr:rowOff>
    </xdr:to>
    <xdr:pic>
      <xdr:nvPicPr>
        <xdr:cNvPr id="4" name="Image 23" descr="http://safirstk01.intra.cnaf/AdminV4/tempImg/5283a8d1dc54b.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0" y="13830300"/>
          <a:ext cx="353377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228599</xdr:colOff>
      <xdr:row>3</xdr:row>
      <xdr:rowOff>148760</xdr:rowOff>
    </xdr:from>
    <xdr:to>
      <xdr:col>0</xdr:col>
      <xdr:colOff>1028908</xdr:colOff>
      <xdr:row>9</xdr:row>
      <xdr:rowOff>19349</xdr:rowOff>
    </xdr:to>
    <xdr:pic>
      <xdr:nvPicPr>
        <xdr:cNvPr id="2" name="Image 1"/>
        <xdr:cNvPicPr>
          <a:picLocks noChangeAspect="1"/>
        </xdr:cNvPicPr>
      </xdr:nvPicPr>
      <xdr:blipFill>
        <a:blip xmlns:r="http://schemas.openxmlformats.org/officeDocument/2006/relationships" r:embed="rId1"/>
        <a:stretch>
          <a:fillRect/>
        </a:stretch>
      </xdr:blipFill>
      <xdr:spPr>
        <a:xfrm>
          <a:off x="228599" y="849800"/>
          <a:ext cx="800309" cy="1120269"/>
        </a:xfrm>
        <a:prstGeom prst="rect">
          <a:avLst/>
        </a:prstGeom>
      </xdr:spPr>
    </xdr:pic>
    <xdr:clientData/>
  </xdr:twoCellAnchor>
  <xdr:twoCellAnchor editAs="oneCell">
    <xdr:from>
      <xdr:col>2</xdr:col>
      <xdr:colOff>1219200</xdr:colOff>
      <xdr:row>72</xdr:row>
      <xdr:rowOff>180975</xdr:rowOff>
    </xdr:from>
    <xdr:to>
      <xdr:col>7</xdr:col>
      <xdr:colOff>38100</xdr:colOff>
      <xdr:row>74</xdr:row>
      <xdr:rowOff>180975</xdr:rowOff>
    </xdr:to>
    <xdr:pic>
      <xdr:nvPicPr>
        <xdr:cNvPr id="3" name="Image 23" descr="http://safirstk01.intra.cnaf/AdminV4/tempImg/5283a8d1dc54b.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63440" y="13515975"/>
          <a:ext cx="367284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95251</xdr:colOff>
      <xdr:row>2</xdr:row>
      <xdr:rowOff>57150</xdr:rowOff>
    </xdr:from>
    <xdr:to>
      <xdr:col>0</xdr:col>
      <xdr:colOff>1112521</xdr:colOff>
      <xdr:row>5</xdr:row>
      <xdr:rowOff>704850</xdr:rowOff>
    </xdr:to>
    <xdr:pic>
      <xdr:nvPicPr>
        <xdr:cNvPr id="19724" name="Imag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1" y="354330"/>
          <a:ext cx="1017270" cy="1325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xdr:colOff>
      <xdr:row>2</xdr:row>
      <xdr:rowOff>26670</xdr:rowOff>
    </xdr:from>
    <xdr:to>
      <xdr:col>0</xdr:col>
      <xdr:colOff>1112520</xdr:colOff>
      <xdr:row>6</xdr:row>
      <xdr:rowOff>53340</xdr:rowOff>
    </xdr:to>
    <xdr:pic>
      <xdr:nvPicPr>
        <xdr:cNvPr id="4" name="Image 3"/>
        <xdr:cNvPicPr>
          <a:picLocks noChangeAspect="1"/>
        </xdr:cNvPicPr>
      </xdr:nvPicPr>
      <xdr:blipFill>
        <a:blip xmlns:r="http://schemas.openxmlformats.org/officeDocument/2006/relationships" r:embed="rId2"/>
        <a:stretch>
          <a:fillRect/>
        </a:stretch>
      </xdr:blipFill>
      <xdr:spPr>
        <a:xfrm>
          <a:off x="34290" y="323850"/>
          <a:ext cx="1078230" cy="141351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808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chemeClr val="accent2"/>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gestion.actionsociale@caftours.cnafmail.f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gestion.actionsociale@caftours.cnafmail.fr"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J72"/>
  <sheetViews>
    <sheetView showGridLines="0" tabSelected="1" zoomScaleNormal="100" zoomScaleSheetLayoutView="100" workbookViewId="0"/>
  </sheetViews>
  <sheetFormatPr baseColWidth="10" defaultColWidth="9.109375" defaultRowHeight="15.6" x14ac:dyDescent="0.3"/>
  <cols>
    <col min="1" max="1" width="12.33203125" style="2" customWidth="1"/>
    <col min="2" max="2" width="20" style="2" customWidth="1"/>
    <col min="3" max="3" width="13.6640625" style="2" customWidth="1"/>
    <col min="4" max="4" width="14.88671875" style="2" customWidth="1"/>
    <col min="5" max="5" width="18.6640625" style="2" customWidth="1"/>
    <col min="6" max="8" width="9.109375" style="2"/>
    <col min="9" max="9" width="11.6640625" style="2" customWidth="1"/>
    <col min="10" max="10" width="22.88671875" style="2" customWidth="1"/>
    <col min="11" max="16384" width="9.109375" style="2"/>
  </cols>
  <sheetData>
    <row r="1" spans="1:10" ht="18" x14ac:dyDescent="0.35">
      <c r="A1" s="347"/>
      <c r="B1" s="348"/>
      <c r="C1" s="348"/>
      <c r="D1" s="348"/>
      <c r="E1" s="348"/>
      <c r="F1" s="348"/>
      <c r="G1" s="348"/>
      <c r="H1" s="348"/>
      <c r="I1" s="348"/>
      <c r="J1" s="348"/>
    </row>
    <row r="2" spans="1:10" ht="39" customHeight="1" x14ac:dyDescent="0.3">
      <c r="A2" s="585" t="s">
        <v>204</v>
      </c>
      <c r="B2" s="586"/>
      <c r="C2" s="586"/>
      <c r="D2" s="586"/>
      <c r="E2" s="586"/>
      <c r="F2" s="586"/>
      <c r="G2" s="586"/>
      <c r="H2" s="586"/>
      <c r="I2" s="586"/>
      <c r="J2" s="587"/>
    </row>
    <row r="3" spans="1:10" ht="26.25" customHeight="1" x14ac:dyDescent="0.35">
      <c r="A3" s="347"/>
      <c r="B3" s="348"/>
      <c r="C3" s="348"/>
      <c r="D3" s="348"/>
      <c r="E3" s="348"/>
      <c r="F3" s="348"/>
      <c r="G3" s="348"/>
      <c r="H3" s="348"/>
      <c r="I3" s="348"/>
      <c r="J3" s="348"/>
    </row>
    <row r="4" spans="1:10" ht="43.5" customHeight="1" x14ac:dyDescent="0.3">
      <c r="A4" s="605" t="s">
        <v>287</v>
      </c>
      <c r="B4" s="605"/>
      <c r="C4" s="605"/>
      <c r="D4" s="605"/>
      <c r="E4" s="605"/>
      <c r="F4" s="605"/>
      <c r="G4" s="605"/>
      <c r="H4" s="605"/>
      <c r="I4" s="605"/>
      <c r="J4" s="605"/>
    </row>
    <row r="5" spans="1:10" ht="50.25" customHeight="1" x14ac:dyDescent="0.3">
      <c r="A5" s="606" t="s">
        <v>288</v>
      </c>
      <c r="B5" s="606"/>
      <c r="C5" s="606"/>
      <c r="D5" s="606"/>
      <c r="E5" s="606"/>
      <c r="F5" s="606"/>
      <c r="G5" s="606"/>
      <c r="H5" s="606"/>
      <c r="I5" s="606"/>
      <c r="J5" s="606"/>
    </row>
    <row r="6" spans="1:10" ht="50.25" customHeight="1" x14ac:dyDescent="0.3">
      <c r="A6" s="607" t="s">
        <v>289</v>
      </c>
      <c r="B6" s="607"/>
      <c r="C6" s="607"/>
      <c r="D6" s="607"/>
      <c r="E6" s="607"/>
      <c r="F6" s="607"/>
      <c r="G6" s="607"/>
      <c r="H6" s="607"/>
      <c r="I6" s="607"/>
      <c r="J6" s="607"/>
    </row>
    <row r="7" spans="1:10" ht="11.25" customHeight="1" x14ac:dyDescent="0.3">
      <c r="A7" s="349"/>
      <c r="B7" s="349"/>
      <c r="C7" s="349"/>
      <c r="D7" s="349"/>
      <c r="E7" s="349"/>
      <c r="F7" s="349"/>
      <c r="G7" s="349"/>
      <c r="H7" s="349"/>
      <c r="I7" s="349"/>
      <c r="J7" s="349"/>
    </row>
    <row r="8" spans="1:10" ht="24.9" customHeight="1" x14ac:dyDescent="0.3">
      <c r="A8" s="580" t="s">
        <v>281</v>
      </c>
      <c r="B8" s="580"/>
      <c r="C8" s="580"/>
      <c r="D8" s="580"/>
      <c r="E8" s="580"/>
      <c r="F8" s="580"/>
      <c r="G8" s="580"/>
      <c r="H8" s="580"/>
      <c r="I8" s="580"/>
      <c r="J8" s="580"/>
    </row>
    <row r="9" spans="1:10" ht="24.9" customHeight="1" x14ac:dyDescent="0.3">
      <c r="A9" s="347"/>
      <c r="B9" s="350"/>
      <c r="C9" s="646" t="s">
        <v>339</v>
      </c>
      <c r="D9" s="646"/>
      <c r="E9" s="646"/>
      <c r="F9" s="646"/>
      <c r="G9" s="646"/>
      <c r="H9" s="646"/>
      <c r="I9" s="646"/>
      <c r="J9" s="646"/>
    </row>
    <row r="10" spans="1:10" ht="24.9" customHeight="1" x14ac:dyDescent="0.3">
      <c r="A10" s="347"/>
      <c r="B10" s="350"/>
      <c r="C10" s="646" t="s">
        <v>338</v>
      </c>
      <c r="D10" s="646"/>
      <c r="E10" s="646"/>
      <c r="F10" s="646"/>
      <c r="G10" s="646"/>
      <c r="H10" s="646"/>
      <c r="I10" s="646"/>
      <c r="J10" s="646"/>
    </row>
    <row r="11" spans="1:10" ht="24.9" customHeight="1" x14ac:dyDescent="0.3">
      <c r="A11" s="347"/>
      <c r="B11" s="350"/>
      <c r="C11" s="646" t="s">
        <v>218</v>
      </c>
      <c r="D11" s="646"/>
      <c r="E11" s="646"/>
      <c r="F11" s="646"/>
      <c r="G11" s="646"/>
      <c r="H11" s="646"/>
      <c r="I11" s="646"/>
      <c r="J11" s="646"/>
    </row>
    <row r="12" spans="1:10" ht="24.9" customHeight="1" x14ac:dyDescent="0.3">
      <c r="A12" s="347"/>
      <c r="B12" s="351"/>
      <c r="C12" s="646" t="s">
        <v>222</v>
      </c>
      <c r="D12" s="646"/>
      <c r="E12" s="646"/>
      <c r="F12" s="646"/>
      <c r="G12" s="646"/>
      <c r="H12" s="646"/>
      <c r="I12" s="646"/>
      <c r="J12" s="646"/>
    </row>
    <row r="13" spans="1:10" ht="24.9" customHeight="1" x14ac:dyDescent="0.3">
      <c r="A13" s="347"/>
      <c r="B13" s="351"/>
      <c r="C13" s="647" t="s">
        <v>221</v>
      </c>
      <c r="D13" s="647"/>
      <c r="E13" s="647"/>
      <c r="F13" s="647"/>
      <c r="G13" s="647"/>
      <c r="H13" s="647"/>
      <c r="I13" s="647"/>
      <c r="J13" s="647"/>
    </row>
    <row r="14" spans="1:10" ht="24.9" customHeight="1" x14ac:dyDescent="0.3">
      <c r="A14" s="347"/>
      <c r="B14" s="351"/>
      <c r="C14" s="647" t="s">
        <v>266</v>
      </c>
      <c r="D14" s="647"/>
      <c r="E14" s="647"/>
      <c r="F14" s="647"/>
      <c r="G14" s="647"/>
      <c r="H14" s="647"/>
      <c r="I14" s="647"/>
      <c r="J14" s="647"/>
    </row>
    <row r="15" spans="1:10" ht="24.9" customHeight="1" x14ac:dyDescent="0.3">
      <c r="A15" s="347"/>
      <c r="B15" s="351"/>
      <c r="C15" s="647" t="s">
        <v>247</v>
      </c>
      <c r="D15" s="647"/>
      <c r="E15" s="647"/>
      <c r="F15" s="647"/>
      <c r="G15" s="647"/>
      <c r="H15" s="647"/>
      <c r="I15" s="647"/>
      <c r="J15" s="647"/>
    </row>
    <row r="16" spans="1:10" ht="24.9" customHeight="1" x14ac:dyDescent="0.3">
      <c r="A16" s="347"/>
      <c r="B16" s="351"/>
      <c r="C16" s="648" t="s">
        <v>283</v>
      </c>
      <c r="D16" s="648"/>
      <c r="E16" s="648"/>
      <c r="F16" s="648"/>
      <c r="G16" s="648"/>
      <c r="H16" s="648"/>
      <c r="I16" s="648"/>
      <c r="J16" s="648"/>
    </row>
    <row r="17" spans="1:10" ht="24.9" customHeight="1" x14ac:dyDescent="0.35">
      <c r="A17" s="347"/>
      <c r="B17" s="352"/>
      <c r="C17" s="647" t="s">
        <v>219</v>
      </c>
      <c r="D17" s="647"/>
      <c r="E17" s="647"/>
      <c r="F17" s="647"/>
      <c r="G17" s="647"/>
      <c r="H17" s="647"/>
      <c r="I17" s="647"/>
      <c r="J17" s="647"/>
    </row>
    <row r="18" spans="1:10" ht="64.5" customHeight="1" x14ac:dyDescent="0.35">
      <c r="A18" s="354"/>
      <c r="B18" s="352"/>
      <c r="C18" s="353"/>
      <c r="D18" s="352"/>
      <c r="E18" s="352"/>
      <c r="F18" s="352"/>
      <c r="G18" s="352"/>
      <c r="H18" s="352"/>
      <c r="I18" s="352"/>
      <c r="J18" s="352"/>
    </row>
    <row r="19" spans="1:10" ht="33" customHeight="1" x14ac:dyDescent="0.3">
      <c r="A19" s="588" t="s">
        <v>205</v>
      </c>
      <c r="B19" s="589"/>
      <c r="C19" s="589"/>
      <c r="D19" s="589"/>
      <c r="E19" s="589"/>
      <c r="F19" s="589"/>
      <c r="G19" s="589"/>
      <c r="H19" s="589"/>
      <c r="I19" s="589"/>
      <c r="J19" s="590"/>
    </row>
    <row r="20" spans="1:10" ht="39" customHeight="1" x14ac:dyDescent="0.35">
      <c r="A20" s="355" t="s">
        <v>223</v>
      </c>
      <c r="B20" s="356"/>
      <c r="C20" s="356"/>
      <c r="D20" s="347"/>
      <c r="E20" s="348"/>
      <c r="F20" s="348"/>
      <c r="G20" s="348"/>
      <c r="H20" s="348"/>
      <c r="I20" s="348"/>
      <c r="J20" s="348"/>
    </row>
    <row r="21" spans="1:10" ht="50.25" customHeight="1" x14ac:dyDescent="0.3">
      <c r="A21" s="591" t="s">
        <v>224</v>
      </c>
      <c r="B21" s="592"/>
      <c r="C21" s="592"/>
      <c r="D21" s="592"/>
      <c r="E21" s="592"/>
      <c r="F21" s="592"/>
      <c r="G21" s="592"/>
      <c r="H21" s="592"/>
      <c r="I21" s="592"/>
      <c r="J21" s="593"/>
    </row>
    <row r="22" spans="1:10" ht="21.75" customHeight="1" x14ac:dyDescent="0.3">
      <c r="A22" s="446"/>
      <c r="B22" s="446"/>
      <c r="C22" s="446"/>
      <c r="D22" s="446"/>
      <c r="E22" s="446"/>
      <c r="F22" s="446"/>
      <c r="G22" s="446"/>
      <c r="H22" s="446"/>
      <c r="I22" s="446"/>
      <c r="J22" s="446"/>
    </row>
    <row r="23" spans="1:10" s="106" customFormat="1" ht="44.25" customHeight="1" x14ac:dyDescent="0.25">
      <c r="A23" s="606" t="s">
        <v>282</v>
      </c>
      <c r="B23" s="606"/>
      <c r="C23" s="606"/>
      <c r="D23" s="606"/>
      <c r="E23" s="606"/>
      <c r="F23" s="606"/>
      <c r="G23" s="606"/>
      <c r="H23" s="606"/>
      <c r="I23" s="606"/>
      <c r="J23" s="606"/>
    </row>
    <row r="24" spans="1:10" s="106" customFormat="1" ht="18" customHeight="1" x14ac:dyDescent="0.25"/>
    <row r="25" spans="1:10" s="106" customFormat="1" ht="78" customHeight="1" x14ac:dyDescent="0.25">
      <c r="A25" s="358"/>
      <c r="B25" s="615" t="s">
        <v>213</v>
      </c>
      <c r="C25" s="611" t="s">
        <v>284</v>
      </c>
      <c r="D25" s="612"/>
      <c r="E25" s="649" t="s">
        <v>280</v>
      </c>
      <c r="F25" s="650"/>
      <c r="G25" s="650"/>
      <c r="H25" s="650"/>
      <c r="I25" s="651"/>
      <c r="J25" s="359"/>
    </row>
    <row r="26" spans="1:10" s="106" customFormat="1" ht="52.5" customHeight="1" x14ac:dyDescent="0.25">
      <c r="A26" s="358"/>
      <c r="B26" s="616"/>
      <c r="C26" s="613"/>
      <c r="D26" s="614"/>
      <c r="E26" s="652"/>
      <c r="F26" s="653"/>
      <c r="G26" s="653"/>
      <c r="H26" s="653"/>
      <c r="I26" s="654"/>
      <c r="J26" s="359"/>
    </row>
    <row r="27" spans="1:10" s="106" customFormat="1" ht="99" customHeight="1" x14ac:dyDescent="0.25">
      <c r="A27" s="358"/>
      <c r="B27" s="617"/>
      <c r="C27" s="609" t="s">
        <v>285</v>
      </c>
      <c r="D27" s="610"/>
      <c r="E27" s="626" t="s">
        <v>290</v>
      </c>
      <c r="F27" s="627"/>
      <c r="G27" s="627"/>
      <c r="H27" s="627"/>
      <c r="I27" s="628"/>
      <c r="J27" s="359"/>
    </row>
    <row r="28" spans="1:10" s="106" customFormat="1" ht="60" customHeight="1" x14ac:dyDescent="0.25">
      <c r="A28" s="358"/>
      <c r="B28" s="445" t="s">
        <v>214</v>
      </c>
      <c r="C28" s="609" t="s">
        <v>291</v>
      </c>
      <c r="D28" s="610"/>
      <c r="E28" s="629" t="s">
        <v>286</v>
      </c>
      <c r="F28" s="630"/>
      <c r="G28" s="630"/>
      <c r="H28" s="630"/>
      <c r="I28" s="631"/>
      <c r="J28" s="359"/>
    </row>
    <row r="29" spans="1:10" ht="46.5" customHeight="1" x14ac:dyDescent="0.3">
      <c r="A29" s="655"/>
      <c r="B29" s="655"/>
      <c r="C29" s="655"/>
      <c r="D29" s="655"/>
      <c r="E29" s="655"/>
      <c r="F29" s="655"/>
      <c r="G29" s="655"/>
      <c r="H29" s="655"/>
      <c r="I29" s="655"/>
      <c r="J29" s="655"/>
    </row>
    <row r="30" spans="1:10" ht="27.75" customHeight="1" thickBot="1" x14ac:dyDescent="0.35">
      <c r="A30" s="361"/>
      <c r="B30" s="362"/>
      <c r="C30" s="362"/>
      <c r="D30" s="362"/>
      <c r="E30" s="362"/>
      <c r="F30" s="362"/>
      <c r="G30" s="362"/>
      <c r="H30" s="362"/>
      <c r="I30" s="362"/>
      <c r="J30" s="362"/>
    </row>
    <row r="31" spans="1:10" ht="33" customHeight="1" thickBot="1" x14ac:dyDescent="0.35">
      <c r="A31" s="600" t="s">
        <v>206</v>
      </c>
      <c r="B31" s="601"/>
      <c r="C31" s="601"/>
      <c r="D31" s="601"/>
      <c r="E31" s="601"/>
      <c r="F31" s="601"/>
      <c r="G31" s="601"/>
      <c r="H31" s="601"/>
      <c r="I31" s="601"/>
      <c r="J31" s="602"/>
    </row>
    <row r="32" spans="1:10" ht="39.75" customHeight="1" x14ac:dyDescent="0.3">
      <c r="A32" s="355" t="s">
        <v>223</v>
      </c>
      <c r="B32" s="363"/>
      <c r="C32" s="363"/>
      <c r="D32" s="364"/>
      <c r="E32" s="365"/>
      <c r="F32" s="365"/>
      <c r="G32" s="365"/>
      <c r="H32" s="365"/>
      <c r="I32" s="365"/>
      <c r="J32" s="365"/>
    </row>
    <row r="33" spans="1:10" ht="48" customHeight="1" x14ac:dyDescent="0.3">
      <c r="A33" s="591" t="s">
        <v>215</v>
      </c>
      <c r="B33" s="592"/>
      <c r="C33" s="592"/>
      <c r="D33" s="592"/>
      <c r="E33" s="592"/>
      <c r="F33" s="592"/>
      <c r="G33" s="592"/>
      <c r="H33" s="592"/>
      <c r="I33" s="592"/>
      <c r="J33" s="593"/>
    </row>
    <row r="34" spans="1:10" x14ac:dyDescent="0.3">
      <c r="A34" s="357"/>
      <c r="B34" s="357"/>
      <c r="C34" s="357"/>
      <c r="D34" s="357"/>
      <c r="E34" s="357"/>
      <c r="F34" s="357"/>
      <c r="G34" s="357"/>
      <c r="H34" s="357"/>
      <c r="I34" s="357"/>
      <c r="J34" s="357"/>
    </row>
    <row r="35" spans="1:10" x14ac:dyDescent="0.3">
      <c r="A35" s="604" t="s">
        <v>226</v>
      </c>
      <c r="B35" s="604"/>
      <c r="C35" s="604"/>
      <c r="D35" s="604"/>
      <c r="E35" s="604"/>
      <c r="F35" s="604"/>
      <c r="G35" s="604"/>
      <c r="H35" s="604"/>
      <c r="I35" s="604"/>
      <c r="J35" s="604"/>
    </row>
    <row r="36" spans="1:10" x14ac:dyDescent="0.3">
      <c r="A36" s="366"/>
      <c r="B36" s="366"/>
      <c r="C36" s="366"/>
      <c r="D36" s="366"/>
      <c r="E36" s="366"/>
      <c r="F36" s="366"/>
      <c r="G36" s="366"/>
      <c r="H36" s="366"/>
      <c r="I36" s="366"/>
      <c r="J36" s="366"/>
    </row>
    <row r="37" spans="1:10" x14ac:dyDescent="0.3">
      <c r="A37" s="355" t="s">
        <v>245</v>
      </c>
      <c r="B37" s="367"/>
      <c r="C37" s="367"/>
      <c r="D37" s="367"/>
      <c r="E37" s="365"/>
      <c r="F37" s="365"/>
      <c r="G37" s="365"/>
      <c r="H37" s="365"/>
      <c r="I37" s="365"/>
      <c r="J37" s="365"/>
    </row>
    <row r="38" spans="1:10" ht="23.25" customHeight="1" x14ac:dyDescent="0.3">
      <c r="A38" s="368"/>
      <c r="B38" s="365"/>
      <c r="C38" s="365"/>
      <c r="D38" s="365"/>
      <c r="E38" s="365"/>
      <c r="F38" s="365"/>
      <c r="G38" s="365"/>
      <c r="H38" s="365"/>
      <c r="I38" s="365"/>
      <c r="J38" s="365"/>
    </row>
    <row r="39" spans="1:10" ht="48" customHeight="1" x14ac:dyDescent="0.3">
      <c r="A39" s="368"/>
      <c r="B39" s="633" t="s">
        <v>216</v>
      </c>
      <c r="C39" s="634"/>
      <c r="D39" s="594" t="s">
        <v>217</v>
      </c>
      <c r="E39" s="595"/>
      <c r="F39" s="595"/>
      <c r="G39" s="596"/>
      <c r="H39" s="447"/>
      <c r="I39" s="447"/>
      <c r="J39" s="447"/>
    </row>
    <row r="40" spans="1:10" ht="54" customHeight="1" x14ac:dyDescent="0.3">
      <c r="A40" s="368"/>
      <c r="B40" s="618" t="s">
        <v>214</v>
      </c>
      <c r="C40" s="619"/>
      <c r="D40" s="597" t="s">
        <v>220</v>
      </c>
      <c r="E40" s="598"/>
      <c r="F40" s="598"/>
      <c r="G40" s="599"/>
      <c r="H40" s="448"/>
      <c r="I40" s="447"/>
      <c r="J40" s="447"/>
    </row>
    <row r="41" spans="1:10" x14ac:dyDescent="0.3">
      <c r="A41" s="368"/>
      <c r="B41" s="365"/>
      <c r="C41" s="365"/>
      <c r="D41" s="365"/>
      <c r="E41" s="365"/>
      <c r="F41" s="365"/>
      <c r="G41" s="365"/>
      <c r="H41" s="365"/>
      <c r="I41" s="365"/>
      <c r="J41" s="365"/>
    </row>
    <row r="42" spans="1:10" ht="39.75" customHeight="1" thickBot="1" x14ac:dyDescent="0.35">
      <c r="A42" s="347"/>
      <c r="B42" s="365"/>
      <c r="C42" s="365"/>
      <c r="D42" s="365"/>
      <c r="E42" s="365"/>
      <c r="F42" s="365"/>
      <c r="G42" s="365"/>
      <c r="H42" s="365"/>
      <c r="I42" s="365"/>
      <c r="J42" s="365"/>
    </row>
    <row r="43" spans="1:10" ht="33" customHeight="1" thickBot="1" x14ac:dyDescent="0.35">
      <c r="A43" s="600" t="s">
        <v>294</v>
      </c>
      <c r="B43" s="635"/>
      <c r="C43" s="635"/>
      <c r="D43" s="635"/>
      <c r="E43" s="635"/>
      <c r="F43" s="635"/>
      <c r="G43" s="635"/>
      <c r="H43" s="635"/>
      <c r="I43" s="635"/>
      <c r="J43" s="636"/>
    </row>
    <row r="44" spans="1:10" ht="29.25" customHeight="1" x14ac:dyDescent="0.3">
      <c r="A44" s="454"/>
      <c r="B44" s="455"/>
      <c r="C44" s="455"/>
      <c r="D44" s="455"/>
      <c r="E44" s="455"/>
      <c r="F44" s="455"/>
      <c r="G44" s="455"/>
      <c r="H44" s="455"/>
      <c r="I44" s="455"/>
      <c r="J44" s="455"/>
    </row>
    <row r="45" spans="1:10" ht="191.25" customHeight="1" thickBot="1" x14ac:dyDescent="0.35">
      <c r="A45" s="632" t="s">
        <v>308</v>
      </c>
      <c r="B45" s="632"/>
      <c r="C45" s="632"/>
      <c r="D45" s="632"/>
      <c r="E45" s="632"/>
      <c r="F45" s="632"/>
      <c r="G45" s="632"/>
      <c r="H45" s="632"/>
      <c r="I45" s="632"/>
      <c r="J45" s="632"/>
    </row>
    <row r="46" spans="1:10" ht="73.5" customHeight="1" x14ac:dyDescent="0.3">
      <c r="A46" s="639" t="s">
        <v>292</v>
      </c>
      <c r="B46" s="640"/>
      <c r="C46" s="640"/>
      <c r="D46" s="640"/>
      <c r="E46" s="640"/>
      <c r="F46" s="640"/>
      <c r="G46" s="640"/>
      <c r="H46" s="640"/>
      <c r="I46" s="640"/>
      <c r="J46" s="641"/>
    </row>
    <row r="47" spans="1:10" ht="33" customHeight="1" x14ac:dyDescent="0.3">
      <c r="A47" s="642" t="s">
        <v>278</v>
      </c>
      <c r="B47" s="643"/>
      <c r="C47" s="643"/>
      <c r="D47" s="643"/>
      <c r="E47" s="643"/>
      <c r="F47" s="643"/>
      <c r="G47" s="643"/>
      <c r="H47" s="643"/>
      <c r="I47" s="643"/>
      <c r="J47" s="644"/>
    </row>
    <row r="48" spans="1:10" ht="34.5" customHeight="1" x14ac:dyDescent="0.3">
      <c r="A48" s="622" t="s">
        <v>225</v>
      </c>
      <c r="B48" s="623"/>
      <c r="C48" s="623"/>
      <c r="D48" s="623"/>
      <c r="E48" s="623"/>
      <c r="F48" s="623"/>
      <c r="G48" s="623"/>
      <c r="H48" s="623"/>
      <c r="I48" s="623"/>
      <c r="J48" s="624"/>
    </row>
    <row r="49" spans="1:10" ht="31.5" customHeight="1" x14ac:dyDescent="0.3">
      <c r="A49" s="470"/>
      <c r="B49" s="469" t="s">
        <v>313</v>
      </c>
      <c r="C49" s="637" t="s">
        <v>315</v>
      </c>
      <c r="D49" s="637"/>
      <c r="E49" s="637"/>
      <c r="F49" s="637"/>
      <c r="G49" s="637"/>
      <c r="H49" s="637"/>
      <c r="I49" s="637"/>
      <c r="J49" s="450"/>
    </row>
    <row r="50" spans="1:10" ht="31.5" customHeight="1" x14ac:dyDescent="0.3">
      <c r="A50" s="453"/>
      <c r="B50" s="620" t="s">
        <v>310</v>
      </c>
      <c r="C50" s="620"/>
      <c r="D50" s="581" t="s">
        <v>311</v>
      </c>
      <c r="E50" s="451"/>
      <c r="F50" s="645" t="s">
        <v>312</v>
      </c>
      <c r="G50" s="645"/>
      <c r="H50" s="645"/>
      <c r="I50" s="581" t="s">
        <v>314</v>
      </c>
      <c r="J50" s="452"/>
    </row>
    <row r="51" spans="1:10" ht="31.5" customHeight="1" x14ac:dyDescent="0.3">
      <c r="A51" s="453"/>
      <c r="B51" s="621">
        <v>4.5</v>
      </c>
      <c r="C51" s="621"/>
      <c r="D51" s="581"/>
      <c r="E51" s="451"/>
      <c r="F51" s="451"/>
      <c r="G51" s="471">
        <v>4.5</v>
      </c>
      <c r="H51" s="451"/>
      <c r="I51" s="581"/>
      <c r="J51" s="452"/>
    </row>
    <row r="52" spans="1:10" ht="3" customHeight="1" thickBot="1" x14ac:dyDescent="0.4">
      <c r="A52" s="449"/>
      <c r="B52" s="459"/>
      <c r="C52" s="460"/>
      <c r="D52" s="467"/>
      <c r="E52" s="625"/>
      <c r="F52" s="625"/>
      <c r="G52" s="468"/>
      <c r="H52" s="467"/>
      <c r="I52" s="467"/>
      <c r="J52" s="461"/>
    </row>
    <row r="53" spans="1:10" ht="18.75" customHeight="1" x14ac:dyDescent="0.3">
      <c r="A53" s="458"/>
      <c r="B53" s="458"/>
      <c r="C53" s="458"/>
      <c r="D53" s="458"/>
      <c r="E53" s="458"/>
      <c r="F53" s="458"/>
      <c r="G53" s="458"/>
      <c r="H53" s="458"/>
      <c r="I53" s="458"/>
      <c r="J53" s="458"/>
    </row>
    <row r="54" spans="1:10" ht="22.5" hidden="1" customHeight="1" x14ac:dyDescent="0.3">
      <c r="A54" s="458"/>
      <c r="B54" s="458"/>
      <c r="C54" s="458"/>
      <c r="D54" s="458"/>
      <c r="E54" s="458"/>
      <c r="F54" s="458"/>
      <c r="G54" s="458"/>
      <c r="H54" s="458"/>
      <c r="I54" s="458"/>
      <c r="J54" s="458"/>
    </row>
    <row r="55" spans="1:10" ht="28.5" customHeight="1" x14ac:dyDescent="0.3">
      <c r="A55" s="605" t="s">
        <v>301</v>
      </c>
      <c r="B55" s="605"/>
      <c r="C55" s="605"/>
      <c r="D55" s="605"/>
      <c r="E55" s="605"/>
      <c r="F55" s="605"/>
      <c r="G55" s="605"/>
      <c r="H55" s="605"/>
      <c r="I55" s="605"/>
      <c r="J55" s="605"/>
    </row>
    <row r="56" spans="1:10" ht="15.75" customHeight="1" x14ac:dyDescent="0.3">
      <c r="A56" s="347"/>
      <c r="B56" s="365"/>
      <c r="C56" s="365"/>
      <c r="D56" s="365"/>
      <c r="E56" s="365"/>
      <c r="F56" s="365"/>
      <c r="G56" s="365"/>
      <c r="H56" s="365"/>
      <c r="I56" s="365"/>
      <c r="J56" s="365"/>
    </row>
    <row r="57" spans="1:10" ht="18" customHeight="1" x14ac:dyDescent="0.3">
      <c r="A57" s="638" t="s">
        <v>207</v>
      </c>
      <c r="B57" s="638"/>
      <c r="C57" s="638"/>
      <c r="D57" s="638"/>
      <c r="E57" s="638"/>
      <c r="F57" s="638"/>
      <c r="G57" s="638"/>
      <c r="H57" s="638"/>
      <c r="I57" s="638"/>
      <c r="J57" s="638"/>
    </row>
    <row r="58" spans="1:10" s="107" customFormat="1" ht="7.5" customHeight="1" x14ac:dyDescent="0.3">
      <c r="A58" s="347"/>
      <c r="B58" s="347"/>
      <c r="C58" s="347"/>
      <c r="D58" s="347"/>
      <c r="E58" s="347"/>
      <c r="F58" s="347"/>
      <c r="G58" s="347"/>
      <c r="H58" s="347"/>
      <c r="I58" s="347"/>
      <c r="J58" s="347"/>
    </row>
    <row r="59" spans="1:10" x14ac:dyDescent="0.3">
      <c r="A59" s="44"/>
      <c r="B59" s="44" t="s">
        <v>208</v>
      </c>
      <c r="C59" s="369"/>
      <c r="D59" s="369"/>
      <c r="E59" s="369"/>
      <c r="F59" s="369"/>
      <c r="G59" s="369"/>
      <c r="H59" s="44"/>
      <c r="I59" s="44"/>
      <c r="J59" s="347"/>
    </row>
    <row r="60" spans="1:10" x14ac:dyDescent="0.3">
      <c r="A60" s="347"/>
      <c r="B60" s="44" t="s">
        <v>209</v>
      </c>
      <c r="C60" s="369"/>
      <c r="D60" s="369"/>
      <c r="E60" s="369"/>
      <c r="F60" s="369"/>
      <c r="G60" s="369"/>
      <c r="H60" s="44"/>
      <c r="I60" s="44"/>
      <c r="J60" s="347"/>
    </row>
    <row r="61" spans="1:10" x14ac:dyDescent="0.3">
      <c r="A61" s="347"/>
      <c r="B61" s="44" t="s">
        <v>210</v>
      </c>
      <c r="C61" s="369"/>
      <c r="D61" s="369"/>
      <c r="E61" s="369"/>
      <c r="F61" s="369"/>
      <c r="G61" s="369"/>
      <c r="H61" s="44"/>
      <c r="I61" s="44"/>
      <c r="J61" s="347"/>
    </row>
    <row r="62" spans="1:10" ht="17.25" customHeight="1" x14ac:dyDescent="0.3">
      <c r="A62" s="347"/>
      <c r="B62" s="44" t="s">
        <v>249</v>
      </c>
      <c r="C62" s="369"/>
      <c r="D62" s="369"/>
      <c r="E62" s="369"/>
      <c r="F62" s="369"/>
      <c r="G62" s="369"/>
      <c r="H62" s="44"/>
      <c r="I62" s="44"/>
      <c r="J62" s="347"/>
    </row>
    <row r="63" spans="1:10" ht="18" customHeight="1" x14ac:dyDescent="0.3">
      <c r="A63" s="347"/>
      <c r="B63" s="603" t="s">
        <v>227</v>
      </c>
      <c r="C63" s="603"/>
      <c r="D63" s="603"/>
      <c r="E63" s="603"/>
      <c r="F63" s="603"/>
      <c r="G63" s="603"/>
      <c r="H63" s="44"/>
      <c r="I63" s="44"/>
      <c r="J63" s="347"/>
    </row>
    <row r="64" spans="1:10" x14ac:dyDescent="0.3">
      <c r="A64" s="347"/>
      <c r="B64" s="44" t="s">
        <v>228</v>
      </c>
      <c r="C64" s="369"/>
      <c r="D64" s="369"/>
      <c r="E64" s="369"/>
      <c r="F64" s="369"/>
      <c r="G64" s="369"/>
      <c r="H64" s="44"/>
      <c r="I64" s="44"/>
      <c r="J64" s="347"/>
    </row>
    <row r="65" spans="1:10" x14ac:dyDescent="0.3">
      <c r="A65" s="347"/>
      <c r="B65" s="347"/>
      <c r="C65" s="347"/>
      <c r="D65" s="347"/>
      <c r="E65" s="347"/>
      <c r="F65" s="347"/>
      <c r="G65" s="347"/>
      <c r="H65" s="347"/>
      <c r="I65" s="347"/>
      <c r="J65" s="347"/>
    </row>
    <row r="66" spans="1:10" ht="28.5" customHeight="1" x14ac:dyDescent="0.3">
      <c r="A66" s="370" t="s">
        <v>211</v>
      </c>
      <c r="B66" s="371"/>
      <c r="C66" s="371"/>
      <c r="D66" s="371"/>
      <c r="E66" s="372"/>
      <c r="F66" s="372"/>
      <c r="G66" s="372"/>
      <c r="H66" s="372"/>
      <c r="I66" s="372"/>
      <c r="J66" s="372"/>
    </row>
    <row r="67" spans="1:10" ht="42" customHeight="1" x14ac:dyDescent="0.3">
      <c r="A67" s="606" t="s">
        <v>295</v>
      </c>
      <c r="B67" s="606"/>
      <c r="C67" s="606"/>
      <c r="D67" s="606"/>
      <c r="E67" s="606"/>
      <c r="F67" s="606"/>
      <c r="G67" s="606"/>
      <c r="H67" s="606"/>
      <c r="I67" s="606"/>
      <c r="J67" s="606"/>
    </row>
    <row r="68" spans="1:10" ht="15" customHeight="1" x14ac:dyDescent="0.3">
      <c r="A68" s="360"/>
      <c r="B68" s="360"/>
      <c r="C68" s="360"/>
      <c r="D68" s="360"/>
      <c r="E68" s="360"/>
      <c r="F68" s="360"/>
      <c r="G68" s="360"/>
      <c r="H68" s="360"/>
      <c r="I68" s="360"/>
      <c r="J68" s="360"/>
    </row>
    <row r="69" spans="1:10" ht="99" customHeight="1" x14ac:dyDescent="0.3">
      <c r="A69" s="582" t="s">
        <v>293</v>
      </c>
      <c r="B69" s="583"/>
      <c r="C69" s="583"/>
      <c r="D69" s="583"/>
      <c r="E69" s="583"/>
      <c r="F69" s="583"/>
      <c r="G69" s="583"/>
      <c r="H69" s="583"/>
      <c r="I69" s="583"/>
      <c r="J69" s="584"/>
    </row>
    <row r="71" spans="1:10" x14ac:dyDescent="0.3">
      <c r="A71" s="106"/>
    </row>
    <row r="72" spans="1:10" x14ac:dyDescent="0.3">
      <c r="A72" s="608"/>
      <c r="B72" s="608"/>
      <c r="C72" s="608"/>
      <c r="D72" s="608"/>
      <c r="E72" s="608"/>
      <c r="F72" s="608"/>
      <c r="G72" s="608"/>
      <c r="H72" s="608"/>
      <c r="I72" s="608"/>
      <c r="J72" s="608"/>
    </row>
  </sheetData>
  <sheetProtection password="CDA9" sheet="1" objects="1" scenarios="1"/>
  <mergeCells count="50">
    <mergeCell ref="C15:J15"/>
    <mergeCell ref="C16:J16"/>
    <mergeCell ref="C17:J17"/>
    <mergeCell ref="E25:I26"/>
    <mergeCell ref="A29:J29"/>
    <mergeCell ref="C9:J9"/>
    <mergeCell ref="C11:J11"/>
    <mergeCell ref="C12:J12"/>
    <mergeCell ref="C13:J13"/>
    <mergeCell ref="C14:J14"/>
    <mergeCell ref="C10:J10"/>
    <mergeCell ref="A67:J67"/>
    <mergeCell ref="C49:I49"/>
    <mergeCell ref="A57:J57"/>
    <mergeCell ref="A55:J55"/>
    <mergeCell ref="A46:J46"/>
    <mergeCell ref="A47:J47"/>
    <mergeCell ref="F50:H50"/>
    <mergeCell ref="A72:J72"/>
    <mergeCell ref="C27:D27"/>
    <mergeCell ref="C25:D26"/>
    <mergeCell ref="B25:B27"/>
    <mergeCell ref="C28:D28"/>
    <mergeCell ref="B40:C40"/>
    <mergeCell ref="B50:C50"/>
    <mergeCell ref="B51:C51"/>
    <mergeCell ref="A48:J48"/>
    <mergeCell ref="E52:F52"/>
    <mergeCell ref="E27:I27"/>
    <mergeCell ref="E28:I28"/>
    <mergeCell ref="A45:J45"/>
    <mergeCell ref="D50:D51"/>
    <mergeCell ref="B39:C39"/>
    <mergeCell ref="A43:J43"/>
    <mergeCell ref="A8:J8"/>
    <mergeCell ref="I50:I51"/>
    <mergeCell ref="A69:J69"/>
    <mergeCell ref="A2:J2"/>
    <mergeCell ref="A19:J19"/>
    <mergeCell ref="A21:J21"/>
    <mergeCell ref="D39:G39"/>
    <mergeCell ref="D40:G40"/>
    <mergeCell ref="A31:J31"/>
    <mergeCell ref="A33:J33"/>
    <mergeCell ref="B63:G63"/>
    <mergeCell ref="A35:J35"/>
    <mergeCell ref="A4:J4"/>
    <mergeCell ref="A5:J5"/>
    <mergeCell ref="A6:J6"/>
    <mergeCell ref="A23:J23"/>
  </mergeCells>
  <phoneticPr fontId="22" type="noConversion"/>
  <pageMargins left="0.55118110236220474" right="0.51181102362204722" top="0.21" bottom="0.17" header="0.11811023622047245" footer="11.52"/>
  <pageSetup paperSize="9" scale="63" orientation="portrait" r:id="rId1"/>
  <rowBreaks count="1" manualBreakCount="1">
    <brk id="29" max="1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topLeftCell="A19" workbookViewId="0">
      <selection activeCell="C82" sqref="C82"/>
    </sheetView>
  </sheetViews>
  <sheetFormatPr baseColWidth="10" defaultColWidth="11.44140625" defaultRowHeight="15.6" x14ac:dyDescent="0.3"/>
  <cols>
    <col min="1" max="1" width="40.6640625" style="270" customWidth="1"/>
    <col min="2" max="2" width="29.109375" style="103" customWidth="1"/>
    <col min="3" max="3" width="74.5546875" style="103" customWidth="1"/>
    <col min="4" max="4" width="34" style="103" customWidth="1"/>
    <col min="5" max="5" width="34" style="279" customWidth="1"/>
    <col min="6" max="256" width="34" style="270" customWidth="1"/>
    <col min="257" max="16384" width="11.44140625" style="270"/>
  </cols>
  <sheetData>
    <row r="1" spans="1:6" s="103" customFormat="1" ht="22.5" customHeight="1" x14ac:dyDescent="0.25">
      <c r="A1" s="905" t="s">
        <v>279</v>
      </c>
      <c r="B1" s="905"/>
      <c r="C1" s="905"/>
      <c r="D1" s="900"/>
      <c r="E1" s="902"/>
      <c r="F1" s="900"/>
    </row>
    <row r="2" spans="1:6" s="103" customFormat="1" ht="22.5" customHeight="1" x14ac:dyDescent="0.25">
      <c r="A2" s="905"/>
      <c r="B2" s="905"/>
      <c r="C2" s="905"/>
      <c r="D2" s="900"/>
      <c r="E2" s="902"/>
      <c r="F2" s="900"/>
    </row>
    <row r="3" spans="1:6" s="103" customFormat="1" x14ac:dyDescent="0.25">
      <c r="A3" s="906" t="s">
        <v>244</v>
      </c>
      <c r="B3" s="906"/>
      <c r="C3" s="47" t="s">
        <v>259</v>
      </c>
      <c r="D3" s="261"/>
      <c r="E3" s="262"/>
      <c r="F3" s="262"/>
    </row>
    <row r="4" spans="1:6" s="103" customFormat="1" x14ac:dyDescent="0.25">
      <c r="A4" s="47"/>
      <c r="B4" s="47"/>
      <c r="C4" s="47"/>
      <c r="D4" s="261"/>
      <c r="E4" s="262"/>
      <c r="F4" s="262"/>
    </row>
    <row r="5" spans="1:6" s="103" customFormat="1" ht="16.2" thickBot="1" x14ac:dyDescent="0.3">
      <c r="A5" s="263"/>
      <c r="B5" s="264"/>
      <c r="C5" s="265"/>
      <c r="D5" s="261"/>
      <c r="E5" s="266"/>
      <c r="F5" s="266"/>
    </row>
    <row r="6" spans="1:6" s="103" customFormat="1" ht="30" customHeight="1" thickBot="1" x14ac:dyDescent="0.3">
      <c r="A6" s="280" t="s">
        <v>171</v>
      </c>
      <c r="B6" s="903" t="s">
        <v>212</v>
      </c>
      <c r="C6" s="904"/>
      <c r="D6" s="47"/>
      <c r="E6" s="47"/>
      <c r="F6" s="47"/>
    </row>
    <row r="7" spans="1:6" s="103" customFormat="1" ht="24" customHeight="1" x14ac:dyDescent="0.25">
      <c r="A7" s="897" t="s">
        <v>172</v>
      </c>
      <c r="B7" s="281">
        <v>617</v>
      </c>
      <c r="C7" s="282" t="s">
        <v>253</v>
      </c>
      <c r="D7" s="261"/>
      <c r="E7" s="262"/>
      <c r="F7" s="262"/>
    </row>
    <row r="8" spans="1:6" s="103" customFormat="1" ht="24" customHeight="1" x14ac:dyDescent="0.25">
      <c r="A8" s="898"/>
      <c r="B8" s="283" t="s">
        <v>173</v>
      </c>
      <c r="C8" s="284" t="s">
        <v>174</v>
      </c>
      <c r="D8" s="261"/>
      <c r="E8" s="262"/>
      <c r="F8" s="262"/>
    </row>
    <row r="9" spans="1:6" s="103" customFormat="1" ht="24" customHeight="1" x14ac:dyDescent="0.25">
      <c r="A9" s="898"/>
      <c r="B9" s="283">
        <v>621</v>
      </c>
      <c r="C9" s="284" t="s">
        <v>254</v>
      </c>
      <c r="D9" s="261"/>
      <c r="E9" s="262"/>
      <c r="F9" s="262"/>
    </row>
    <row r="10" spans="1:6" s="103" customFormat="1" ht="24" customHeight="1" x14ac:dyDescent="0.25">
      <c r="A10" s="898"/>
      <c r="B10" s="283">
        <v>625</v>
      </c>
      <c r="C10" s="284" t="s">
        <v>261</v>
      </c>
      <c r="D10" s="261"/>
      <c r="E10" s="262"/>
      <c r="F10" s="262"/>
    </row>
    <row r="11" spans="1:6" s="103" customFormat="1" ht="24" customHeight="1" x14ac:dyDescent="0.25">
      <c r="A11" s="898"/>
      <c r="B11" s="283" t="s">
        <v>175</v>
      </c>
      <c r="C11" s="284" t="s">
        <v>65</v>
      </c>
      <c r="D11" s="261"/>
      <c r="E11" s="262"/>
      <c r="F11" s="262"/>
    </row>
    <row r="12" spans="1:6" s="103" customFormat="1" ht="24" customHeight="1" x14ac:dyDescent="0.25">
      <c r="A12" s="898"/>
      <c r="B12" s="283" t="s">
        <v>176</v>
      </c>
      <c r="C12" s="284" t="s">
        <v>66</v>
      </c>
      <c r="D12" s="261"/>
      <c r="E12" s="262"/>
      <c r="F12" s="262"/>
    </row>
    <row r="13" spans="1:6" s="103" customFormat="1" ht="24" customHeight="1" x14ac:dyDescent="0.25">
      <c r="A13" s="898"/>
      <c r="B13" s="283" t="s">
        <v>177</v>
      </c>
      <c r="C13" s="284" t="s">
        <v>67</v>
      </c>
      <c r="D13" s="261"/>
      <c r="E13" s="262"/>
      <c r="F13" s="262"/>
    </row>
    <row r="14" spans="1:6" s="103" customFormat="1" ht="24" customHeight="1" x14ac:dyDescent="0.25">
      <c r="A14" s="898"/>
      <c r="B14" s="283">
        <v>631</v>
      </c>
      <c r="C14" s="284" t="s">
        <v>139</v>
      </c>
      <c r="D14" s="261"/>
      <c r="E14" s="262"/>
      <c r="F14" s="262"/>
    </row>
    <row r="15" spans="1:6" s="103" customFormat="1" ht="24" customHeight="1" x14ac:dyDescent="0.25">
      <c r="A15" s="898"/>
      <c r="B15" s="283" t="s">
        <v>178</v>
      </c>
      <c r="C15" s="284" t="s">
        <v>141</v>
      </c>
      <c r="D15" s="261"/>
      <c r="E15" s="262"/>
      <c r="F15" s="262"/>
    </row>
    <row r="16" spans="1:6" s="103" customFormat="1" ht="24" customHeight="1" x14ac:dyDescent="0.25">
      <c r="A16" s="898"/>
      <c r="B16" s="283" t="s">
        <v>179</v>
      </c>
      <c r="C16" s="284" t="s">
        <v>143</v>
      </c>
      <c r="D16" s="261"/>
      <c r="E16" s="262"/>
      <c r="F16" s="262"/>
    </row>
    <row r="17" spans="1:7" s="103" customFormat="1" ht="24" customHeight="1" x14ac:dyDescent="0.25">
      <c r="A17" s="898"/>
      <c r="B17" s="285" t="s">
        <v>180</v>
      </c>
      <c r="C17" s="284" t="s">
        <v>78</v>
      </c>
      <c r="D17" s="47"/>
      <c r="E17" s="47"/>
      <c r="F17" s="267"/>
    </row>
    <row r="18" spans="1:7" s="103" customFormat="1" ht="24" customHeight="1" x14ac:dyDescent="0.25">
      <c r="A18" s="898"/>
      <c r="B18" s="283" t="s">
        <v>181</v>
      </c>
      <c r="C18" s="284" t="s">
        <v>79</v>
      </c>
      <c r="D18" s="47"/>
      <c r="E18" s="47"/>
      <c r="F18" s="267"/>
    </row>
    <row r="19" spans="1:7" s="103" customFormat="1" ht="24" customHeight="1" x14ac:dyDescent="0.25">
      <c r="A19" s="898"/>
      <c r="B19" s="283" t="s">
        <v>182</v>
      </c>
      <c r="C19" s="284" t="s">
        <v>80</v>
      </c>
      <c r="D19" s="47"/>
      <c r="E19" s="47"/>
      <c r="F19" s="267"/>
    </row>
    <row r="20" spans="1:7" s="103" customFormat="1" ht="24" customHeight="1" x14ac:dyDescent="0.25">
      <c r="A20" s="898"/>
      <c r="B20" s="283" t="s">
        <v>193</v>
      </c>
      <c r="C20" s="322" t="s">
        <v>81</v>
      </c>
      <c r="D20" s="346"/>
      <c r="E20" s="346"/>
      <c r="F20" s="267"/>
    </row>
    <row r="21" spans="1:7" s="103" customFormat="1" ht="24" customHeight="1" x14ac:dyDescent="0.25">
      <c r="A21" s="898"/>
      <c r="B21" s="283">
        <v>645</v>
      </c>
      <c r="C21" s="284" t="s">
        <v>82</v>
      </c>
      <c r="D21" s="47"/>
      <c r="E21" s="47"/>
      <c r="F21" s="267"/>
    </row>
    <row r="22" spans="1:7" s="103" customFormat="1" ht="24" customHeight="1" x14ac:dyDescent="0.25">
      <c r="A22" s="898"/>
      <c r="B22" s="283">
        <v>647</v>
      </c>
      <c r="C22" s="284" t="s">
        <v>83</v>
      </c>
      <c r="D22" s="47"/>
      <c r="E22" s="47"/>
      <c r="F22" s="267"/>
    </row>
    <row r="23" spans="1:7" s="103" customFormat="1" ht="24" customHeight="1" x14ac:dyDescent="0.25">
      <c r="A23" s="898"/>
      <c r="B23" s="310">
        <v>648</v>
      </c>
      <c r="C23" s="309" t="s">
        <v>84</v>
      </c>
      <c r="D23" s="47"/>
      <c r="E23" s="47"/>
      <c r="F23" s="267"/>
    </row>
    <row r="24" spans="1:7" s="103" customFormat="1" ht="24" customHeight="1" x14ac:dyDescent="0.25">
      <c r="A24" s="898"/>
      <c r="B24" s="310">
        <v>6815</v>
      </c>
      <c r="C24" s="309" t="s">
        <v>183</v>
      </c>
      <c r="D24" s="901"/>
      <c r="E24" s="901"/>
      <c r="F24" s="268"/>
    </row>
    <row r="25" spans="1:7" s="103" customFormat="1" ht="24" customHeight="1" thickBot="1" x14ac:dyDescent="0.3">
      <c r="A25" s="899"/>
      <c r="B25" s="308">
        <v>862</v>
      </c>
      <c r="C25" s="286" t="s">
        <v>184</v>
      </c>
    </row>
    <row r="26" spans="1:7" s="103" customFormat="1" ht="13.5" customHeight="1" thickBot="1" x14ac:dyDescent="0.35">
      <c r="A26" s="269"/>
      <c r="B26" s="270"/>
      <c r="C26" s="270"/>
      <c r="D26" s="47"/>
      <c r="E26" s="47"/>
      <c r="F26" s="271"/>
    </row>
    <row r="27" spans="1:7" s="103" customFormat="1" ht="24" customHeight="1" x14ac:dyDescent="0.25">
      <c r="A27" s="897" t="s">
        <v>185</v>
      </c>
      <c r="B27" s="316">
        <v>617</v>
      </c>
      <c r="C27" s="317" t="s">
        <v>253</v>
      </c>
    </row>
    <row r="28" spans="1:7" s="274" customFormat="1" ht="24" customHeight="1" x14ac:dyDescent="0.3">
      <c r="A28" s="898"/>
      <c r="B28" s="320" t="s">
        <v>173</v>
      </c>
      <c r="C28" s="321" t="s">
        <v>174</v>
      </c>
      <c r="D28" s="272"/>
      <c r="E28" s="272"/>
      <c r="F28" s="273"/>
      <c r="G28" s="273"/>
    </row>
    <row r="29" spans="1:7" s="274" customFormat="1" ht="24" customHeight="1" x14ac:dyDescent="0.3">
      <c r="A29" s="898"/>
      <c r="B29" s="283">
        <v>621</v>
      </c>
      <c r="C29" s="322" t="s">
        <v>254</v>
      </c>
      <c r="D29" s="275"/>
      <c r="E29" s="272"/>
      <c r="F29" s="273"/>
      <c r="G29" s="273"/>
    </row>
    <row r="30" spans="1:7" s="274" customFormat="1" ht="24" customHeight="1" x14ac:dyDescent="0.3">
      <c r="A30" s="898"/>
      <c r="B30" s="283">
        <v>623</v>
      </c>
      <c r="C30" s="322" t="s">
        <v>260</v>
      </c>
      <c r="D30" s="272"/>
      <c r="E30" s="272"/>
      <c r="F30" s="273"/>
      <c r="G30" s="273"/>
    </row>
    <row r="31" spans="1:7" s="274" customFormat="1" ht="24" customHeight="1" x14ac:dyDescent="0.3">
      <c r="A31" s="898"/>
      <c r="B31" s="283">
        <v>625</v>
      </c>
      <c r="C31" s="322" t="s">
        <v>261</v>
      </c>
      <c r="D31" s="272"/>
      <c r="E31" s="272"/>
      <c r="F31" s="273"/>
      <c r="G31" s="273"/>
    </row>
    <row r="32" spans="1:7" s="274" customFormat="1" ht="24" customHeight="1" x14ac:dyDescent="0.3">
      <c r="A32" s="898"/>
      <c r="B32" s="283" t="s">
        <v>175</v>
      </c>
      <c r="C32" s="322" t="s">
        <v>186</v>
      </c>
      <c r="D32" s="276"/>
      <c r="E32" s="272"/>
      <c r="F32" s="273"/>
      <c r="G32" s="273"/>
    </row>
    <row r="33" spans="1:7" s="274" customFormat="1" ht="24" customHeight="1" x14ac:dyDescent="0.3">
      <c r="A33" s="898"/>
      <c r="B33" s="283" t="s">
        <v>177</v>
      </c>
      <c r="C33" s="322" t="s">
        <v>255</v>
      </c>
      <c r="D33" s="276"/>
      <c r="E33" s="272"/>
      <c r="F33" s="273"/>
      <c r="G33" s="273"/>
    </row>
    <row r="34" spans="1:7" s="274" customFormat="1" ht="24" customHeight="1" x14ac:dyDescent="0.3">
      <c r="A34" s="898"/>
      <c r="B34" s="283">
        <v>631</v>
      </c>
      <c r="C34" s="322" t="s">
        <v>139</v>
      </c>
      <c r="D34" s="276"/>
      <c r="E34" s="272"/>
      <c r="F34" s="273"/>
      <c r="G34" s="273"/>
    </row>
    <row r="35" spans="1:7" s="274" customFormat="1" ht="24" customHeight="1" x14ac:dyDescent="0.3">
      <c r="A35" s="898"/>
      <c r="B35" s="283" t="s">
        <v>187</v>
      </c>
      <c r="C35" s="322" t="s">
        <v>141</v>
      </c>
      <c r="D35" s="276"/>
      <c r="E35" s="272"/>
      <c r="F35" s="273"/>
      <c r="G35" s="273"/>
    </row>
    <row r="36" spans="1:7" s="274" customFormat="1" ht="24" customHeight="1" x14ac:dyDescent="0.3">
      <c r="A36" s="898"/>
      <c r="B36" s="283" t="s">
        <v>188</v>
      </c>
      <c r="C36" s="322" t="s">
        <v>143</v>
      </c>
      <c r="D36" s="276"/>
      <c r="E36" s="272"/>
      <c r="F36" s="273"/>
      <c r="G36" s="273"/>
    </row>
    <row r="37" spans="1:7" s="274" customFormat="1" ht="24" customHeight="1" x14ac:dyDescent="0.3">
      <c r="A37" s="898"/>
      <c r="B37" s="283" t="s">
        <v>180</v>
      </c>
      <c r="C37" s="322" t="s">
        <v>78</v>
      </c>
      <c r="D37" s="276"/>
      <c r="E37" s="272"/>
      <c r="F37" s="273"/>
      <c r="G37" s="273"/>
    </row>
    <row r="38" spans="1:7" s="274" customFormat="1" ht="24" customHeight="1" x14ac:dyDescent="0.3">
      <c r="A38" s="898"/>
      <c r="B38" s="283" t="s">
        <v>181</v>
      </c>
      <c r="C38" s="322" t="s">
        <v>79</v>
      </c>
      <c r="D38" s="276"/>
      <c r="E38" s="272"/>
      <c r="F38" s="273"/>
      <c r="G38" s="273"/>
    </row>
    <row r="39" spans="1:7" s="274" customFormat="1" ht="24" customHeight="1" x14ac:dyDescent="0.3">
      <c r="A39" s="898"/>
      <c r="B39" s="283" t="s">
        <v>182</v>
      </c>
      <c r="C39" s="322" t="s">
        <v>80</v>
      </c>
      <c r="D39" s="276"/>
      <c r="E39" s="272"/>
      <c r="F39" s="273"/>
      <c r="G39" s="273"/>
    </row>
    <row r="40" spans="1:7" s="274" customFormat="1" ht="24" customHeight="1" x14ac:dyDescent="0.3">
      <c r="A40" s="898"/>
      <c r="B40" s="283" t="s">
        <v>193</v>
      </c>
      <c r="C40" s="322" t="s">
        <v>81</v>
      </c>
      <c r="D40" s="277"/>
      <c r="E40" s="272"/>
      <c r="F40" s="273"/>
      <c r="G40" s="273"/>
    </row>
    <row r="41" spans="1:7" s="274" customFormat="1" ht="24" customHeight="1" x14ac:dyDescent="0.3">
      <c r="A41" s="898"/>
      <c r="B41" s="283">
        <v>645</v>
      </c>
      <c r="C41" s="322" t="s">
        <v>82</v>
      </c>
      <c r="D41" s="277"/>
      <c r="E41" s="272"/>
      <c r="F41" s="273"/>
      <c r="G41" s="273"/>
    </row>
    <row r="42" spans="1:7" s="274" customFormat="1" ht="24" customHeight="1" x14ac:dyDescent="0.3">
      <c r="A42" s="898"/>
      <c r="B42" s="283">
        <v>647</v>
      </c>
      <c r="C42" s="322" t="s">
        <v>83</v>
      </c>
      <c r="D42" s="277"/>
      <c r="E42" s="272"/>
      <c r="F42" s="273"/>
      <c r="G42" s="273"/>
    </row>
    <row r="43" spans="1:7" s="274" customFormat="1" ht="24" customHeight="1" x14ac:dyDescent="0.3">
      <c r="A43" s="898"/>
      <c r="B43" s="283">
        <v>648</v>
      </c>
      <c r="C43" s="322" t="s">
        <v>84</v>
      </c>
      <c r="D43" s="277"/>
      <c r="E43" s="272"/>
      <c r="F43" s="273"/>
      <c r="G43" s="273"/>
    </row>
    <row r="44" spans="1:7" s="274" customFormat="1" ht="24" customHeight="1" x14ac:dyDescent="0.3">
      <c r="A44" s="898"/>
      <c r="B44" s="318" t="s">
        <v>252</v>
      </c>
      <c r="C44" s="319" t="s">
        <v>183</v>
      </c>
      <c r="D44" s="276"/>
      <c r="E44" s="272"/>
      <c r="F44" s="273"/>
      <c r="G44" s="273"/>
    </row>
    <row r="45" spans="1:7" s="274" customFormat="1" ht="24" customHeight="1" thickBot="1" x14ac:dyDescent="0.35">
      <c r="A45" s="899"/>
      <c r="B45" s="260">
        <v>862</v>
      </c>
      <c r="C45" s="260" t="s">
        <v>184</v>
      </c>
      <c r="D45" s="278"/>
      <c r="E45" s="272"/>
      <c r="F45" s="273"/>
      <c r="G45" s="273"/>
    </row>
    <row r="46" spans="1:7" s="274" customFormat="1" ht="11.25" customHeight="1" thickBot="1" x14ac:dyDescent="0.35">
      <c r="A46" s="273"/>
      <c r="B46" s="278"/>
      <c r="C46" s="278"/>
      <c r="D46" s="278"/>
      <c r="E46" s="272"/>
      <c r="F46" s="273"/>
      <c r="G46" s="273"/>
    </row>
    <row r="47" spans="1:7" s="274" customFormat="1" ht="24" customHeight="1" x14ac:dyDescent="0.3">
      <c r="A47" s="897" t="s">
        <v>199</v>
      </c>
      <c r="B47" s="316">
        <v>617</v>
      </c>
      <c r="C47" s="317" t="s">
        <v>253</v>
      </c>
      <c r="D47" s="277"/>
      <c r="E47" s="272"/>
      <c r="F47" s="273"/>
      <c r="G47" s="273"/>
    </row>
    <row r="48" spans="1:7" s="274" customFormat="1" ht="24" customHeight="1" x14ac:dyDescent="0.3">
      <c r="A48" s="898"/>
      <c r="B48" s="283" t="s">
        <v>173</v>
      </c>
      <c r="C48" s="322" t="s">
        <v>174</v>
      </c>
      <c r="D48" s="272"/>
      <c r="E48" s="272"/>
      <c r="F48" s="273"/>
      <c r="G48" s="273"/>
    </row>
    <row r="49" spans="1:7" s="274" customFormat="1" ht="24" customHeight="1" x14ac:dyDescent="0.3">
      <c r="A49" s="898"/>
      <c r="B49" s="283">
        <v>621</v>
      </c>
      <c r="C49" s="322" t="s">
        <v>254</v>
      </c>
      <c r="D49" s="272"/>
      <c r="E49" s="272"/>
      <c r="F49" s="273"/>
      <c r="G49" s="273"/>
    </row>
    <row r="50" spans="1:7" s="274" customFormat="1" ht="24" customHeight="1" x14ac:dyDescent="0.3">
      <c r="A50" s="898"/>
      <c r="B50" s="323" t="s">
        <v>190</v>
      </c>
      <c r="C50" s="323" t="s">
        <v>309</v>
      </c>
      <c r="D50" s="272"/>
      <c r="E50" s="272"/>
      <c r="F50" s="273"/>
      <c r="G50" s="273"/>
    </row>
    <row r="51" spans="1:7" s="274" customFormat="1" ht="24" customHeight="1" x14ac:dyDescent="0.3">
      <c r="A51" s="898"/>
      <c r="B51" s="283" t="s">
        <v>191</v>
      </c>
      <c r="C51" s="322" t="s">
        <v>192</v>
      </c>
      <c r="D51" s="272"/>
      <c r="E51" s="272"/>
      <c r="F51" s="273"/>
      <c r="G51" s="273"/>
    </row>
    <row r="52" spans="1:7" s="274" customFormat="1" ht="24" customHeight="1" x14ac:dyDescent="0.3">
      <c r="A52" s="898"/>
      <c r="B52" s="323">
        <v>625</v>
      </c>
      <c r="C52" s="323" t="s">
        <v>262</v>
      </c>
      <c r="D52" s="272"/>
      <c r="E52" s="272"/>
      <c r="F52" s="273"/>
      <c r="G52" s="273"/>
    </row>
    <row r="53" spans="1:7" s="274" customFormat="1" ht="24" customHeight="1" x14ac:dyDescent="0.3">
      <c r="A53" s="898"/>
      <c r="B53" s="283" t="s">
        <v>175</v>
      </c>
      <c r="C53" s="322" t="s">
        <v>189</v>
      </c>
      <c r="D53" s="272"/>
      <c r="E53" s="272"/>
      <c r="F53" s="273"/>
      <c r="G53" s="273"/>
    </row>
    <row r="54" spans="1:7" s="274" customFormat="1" ht="24" customHeight="1" x14ac:dyDescent="0.3">
      <c r="A54" s="898"/>
      <c r="B54" s="283" t="s">
        <v>177</v>
      </c>
      <c r="C54" s="322" t="s">
        <v>67</v>
      </c>
      <c r="D54" s="272"/>
      <c r="E54" s="272"/>
      <c r="F54" s="273"/>
      <c r="G54" s="273"/>
    </row>
    <row r="55" spans="1:7" s="274" customFormat="1" ht="24" customHeight="1" x14ac:dyDescent="0.3">
      <c r="A55" s="898"/>
      <c r="B55" s="323">
        <v>631</v>
      </c>
      <c r="C55" s="323" t="s">
        <v>139</v>
      </c>
      <c r="D55" s="272"/>
      <c r="E55" s="272"/>
      <c r="F55" s="273"/>
      <c r="G55" s="273"/>
    </row>
    <row r="56" spans="1:7" ht="24" customHeight="1" x14ac:dyDescent="0.3">
      <c r="A56" s="898"/>
      <c r="B56" s="283" t="s">
        <v>243</v>
      </c>
      <c r="C56" s="322" t="s">
        <v>141</v>
      </c>
      <c r="D56" s="272"/>
      <c r="E56" s="272"/>
      <c r="F56" s="273"/>
      <c r="G56" s="273"/>
    </row>
    <row r="57" spans="1:7" ht="24" customHeight="1" x14ac:dyDescent="0.3">
      <c r="A57" s="898"/>
      <c r="B57" s="323" t="s">
        <v>179</v>
      </c>
      <c r="C57" s="323" t="s">
        <v>143</v>
      </c>
      <c r="D57" s="272"/>
      <c r="E57" s="272"/>
      <c r="F57" s="273"/>
      <c r="G57" s="273"/>
    </row>
    <row r="58" spans="1:7" ht="24" customHeight="1" x14ac:dyDescent="0.3">
      <c r="A58" s="898"/>
      <c r="B58" s="283" t="s">
        <v>180</v>
      </c>
      <c r="C58" s="322" t="s">
        <v>78</v>
      </c>
    </row>
    <row r="59" spans="1:7" ht="24" customHeight="1" x14ac:dyDescent="0.3">
      <c r="A59" s="898"/>
      <c r="B59" s="323" t="s">
        <v>181</v>
      </c>
      <c r="C59" s="323" t="s">
        <v>79</v>
      </c>
    </row>
    <row r="60" spans="1:7" ht="24" customHeight="1" x14ac:dyDescent="0.3">
      <c r="A60" s="898"/>
      <c r="B60" s="283" t="s">
        <v>182</v>
      </c>
      <c r="C60" s="322" t="s">
        <v>80</v>
      </c>
    </row>
    <row r="61" spans="1:7" ht="24" customHeight="1" x14ac:dyDescent="0.3">
      <c r="A61" s="898"/>
      <c r="B61" s="323" t="s">
        <v>193</v>
      </c>
      <c r="C61" s="323" t="s">
        <v>81</v>
      </c>
    </row>
    <row r="62" spans="1:7" ht="24" customHeight="1" x14ac:dyDescent="0.3">
      <c r="A62" s="898"/>
      <c r="B62" s="283">
        <v>645</v>
      </c>
      <c r="C62" s="322" t="s">
        <v>82</v>
      </c>
    </row>
    <row r="63" spans="1:7" ht="24" customHeight="1" x14ac:dyDescent="0.3">
      <c r="A63" s="898"/>
      <c r="B63" s="323">
        <v>647</v>
      </c>
      <c r="C63" s="323" t="s">
        <v>83</v>
      </c>
    </row>
    <row r="64" spans="1:7" ht="24" customHeight="1" x14ac:dyDescent="0.3">
      <c r="A64" s="898"/>
      <c r="B64" s="283">
        <v>648</v>
      </c>
      <c r="C64" s="322" t="s">
        <v>84</v>
      </c>
    </row>
    <row r="65" spans="1:3" ht="24" customHeight="1" x14ac:dyDescent="0.3">
      <c r="A65" s="898"/>
      <c r="B65" s="283">
        <v>6815</v>
      </c>
      <c r="C65" s="322" t="s">
        <v>183</v>
      </c>
    </row>
    <row r="66" spans="1:3" ht="24" customHeight="1" thickBot="1" x14ac:dyDescent="0.35">
      <c r="A66" s="899"/>
      <c r="B66" s="260">
        <v>862</v>
      </c>
      <c r="C66" s="260" t="s">
        <v>184</v>
      </c>
    </row>
    <row r="67" spans="1:3" ht="13.5" customHeight="1" thickBot="1" x14ac:dyDescent="0.35"/>
    <row r="68" spans="1:3" ht="24" customHeight="1" x14ac:dyDescent="0.3">
      <c r="A68" s="897" t="s">
        <v>329</v>
      </c>
      <c r="B68" s="316">
        <v>617</v>
      </c>
      <c r="C68" s="317" t="s">
        <v>253</v>
      </c>
    </row>
    <row r="69" spans="1:3" ht="24" customHeight="1" x14ac:dyDescent="0.3">
      <c r="A69" s="898"/>
      <c r="B69" s="283" t="s">
        <v>173</v>
      </c>
      <c r="C69" s="322" t="s">
        <v>174</v>
      </c>
    </row>
    <row r="70" spans="1:3" ht="24" customHeight="1" x14ac:dyDescent="0.3">
      <c r="A70" s="898"/>
      <c r="B70" s="283">
        <v>622</v>
      </c>
      <c r="C70" s="322" t="s">
        <v>194</v>
      </c>
    </row>
    <row r="71" spans="1:3" ht="24" customHeight="1" x14ac:dyDescent="0.3">
      <c r="A71" s="898"/>
      <c r="B71" s="324">
        <v>623</v>
      </c>
      <c r="C71" s="323" t="s">
        <v>195</v>
      </c>
    </row>
    <row r="72" spans="1:3" ht="24" customHeight="1" x14ac:dyDescent="0.3">
      <c r="A72" s="898"/>
      <c r="B72" s="283">
        <v>625</v>
      </c>
      <c r="C72" s="322" t="s">
        <v>198</v>
      </c>
    </row>
    <row r="73" spans="1:3" ht="24" customHeight="1" x14ac:dyDescent="0.3">
      <c r="A73" s="898"/>
      <c r="B73" s="283" t="s">
        <v>196</v>
      </c>
      <c r="C73" s="322" t="s">
        <v>197</v>
      </c>
    </row>
    <row r="74" spans="1:3" ht="24" customHeight="1" x14ac:dyDescent="0.3">
      <c r="A74" s="898"/>
      <c r="B74" s="320" t="s">
        <v>175</v>
      </c>
      <c r="C74" s="321" t="s">
        <v>189</v>
      </c>
    </row>
    <row r="75" spans="1:3" ht="24" customHeight="1" thickBot="1" x14ac:dyDescent="0.35">
      <c r="A75" s="899"/>
      <c r="B75" s="308" t="s">
        <v>335</v>
      </c>
      <c r="C75" s="387" t="s">
        <v>337</v>
      </c>
    </row>
    <row r="76" spans="1:3" ht="24" customHeight="1" x14ac:dyDescent="0.3"/>
  </sheetData>
  <sheetProtection password="CDA9" sheet="1" objects="1" scenarios="1"/>
  <mergeCells count="11">
    <mergeCell ref="A68:A75"/>
    <mergeCell ref="A27:A45"/>
    <mergeCell ref="F1:F2"/>
    <mergeCell ref="D24:E24"/>
    <mergeCell ref="D1:D2"/>
    <mergeCell ref="E1:E2"/>
    <mergeCell ref="B6:C6"/>
    <mergeCell ref="A7:A25"/>
    <mergeCell ref="A1:C2"/>
    <mergeCell ref="A3:B3"/>
    <mergeCell ref="A47:A66"/>
  </mergeCells>
  <pageMargins left="0.70866141732283472" right="0.70866141732283472" top="0.74803149606299213" bottom="0.74803149606299213" header="0.31496062992125984" footer="0.31496062992125984"/>
  <pageSetup paperSize="9" scale="60" orientation="portrait" r:id="rId1"/>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0"/>
  <sheetViews>
    <sheetView zoomScale="80" zoomScaleNormal="80" workbookViewId="0">
      <pane xSplit="4" ySplit="1" topLeftCell="E2" activePane="bottomRight" state="frozen"/>
      <selection pane="topRight" activeCell="H1" sqref="H1"/>
      <selection pane="bottomLeft" activeCell="A2" sqref="A2"/>
      <selection pane="bottomRight" activeCell="C2" sqref="C2"/>
    </sheetView>
  </sheetViews>
  <sheetFormatPr baseColWidth="10" defaultColWidth="11.5546875" defaultRowHeight="14.4" x14ac:dyDescent="0.3"/>
  <cols>
    <col min="1" max="1" width="13.6640625" customWidth="1"/>
    <col min="2" max="2" width="57.5546875" customWidth="1"/>
    <col min="3" max="3" width="41.33203125" style="572" bestFit="1" customWidth="1"/>
    <col min="4" max="4" width="35.5546875" bestFit="1" customWidth="1"/>
    <col min="5" max="5" width="13.88671875" customWidth="1"/>
    <col min="6" max="6" width="23" bestFit="1" customWidth="1"/>
    <col min="7" max="7" width="18.44140625" customWidth="1"/>
  </cols>
  <sheetData>
    <row r="1" spans="1:7" ht="28.8" x14ac:dyDescent="0.3">
      <c r="A1" s="565" t="s">
        <v>343</v>
      </c>
      <c r="B1" s="565" t="s">
        <v>344</v>
      </c>
      <c r="C1" s="565" t="s">
        <v>345</v>
      </c>
      <c r="D1" s="565" t="s">
        <v>346</v>
      </c>
      <c r="E1" s="566" t="s">
        <v>347</v>
      </c>
      <c r="F1" s="567" t="s">
        <v>348</v>
      </c>
      <c r="G1" s="566" t="s">
        <v>349</v>
      </c>
    </row>
    <row r="2" spans="1:7" x14ac:dyDescent="0.3">
      <c r="A2" s="576"/>
      <c r="B2" s="576"/>
      <c r="C2" s="576" t="s">
        <v>478</v>
      </c>
      <c r="D2" s="576"/>
      <c r="E2" s="577"/>
      <c r="F2" s="578"/>
      <c r="G2" s="577"/>
    </row>
    <row r="3" spans="1:7" s="571" customFormat="1" ht="16.2" customHeight="1" x14ac:dyDescent="0.35">
      <c r="A3" s="568" t="s">
        <v>350</v>
      </c>
      <c r="B3" s="568" t="s">
        <v>393</v>
      </c>
      <c r="C3" s="569" t="s">
        <v>394</v>
      </c>
      <c r="D3" s="568" t="s">
        <v>395</v>
      </c>
      <c r="E3" s="570" t="s">
        <v>396</v>
      </c>
      <c r="F3" s="568" t="s">
        <v>397</v>
      </c>
      <c r="G3" s="570" t="s">
        <v>398</v>
      </c>
    </row>
    <row r="4" spans="1:7" s="571" customFormat="1" ht="16.2" customHeight="1" x14ac:dyDescent="0.35">
      <c r="A4" s="568" t="s">
        <v>350</v>
      </c>
      <c r="B4" s="568" t="s">
        <v>351</v>
      </c>
      <c r="C4" s="569" t="s">
        <v>352</v>
      </c>
      <c r="D4" s="568" t="s">
        <v>353</v>
      </c>
      <c r="E4" s="570" t="s">
        <v>354</v>
      </c>
      <c r="F4" s="568" t="s">
        <v>355</v>
      </c>
      <c r="G4" s="570" t="s">
        <v>356</v>
      </c>
    </row>
    <row r="5" spans="1:7" s="571" customFormat="1" ht="16.2" customHeight="1" x14ac:dyDescent="0.35">
      <c r="A5" s="568" t="s">
        <v>350</v>
      </c>
      <c r="B5" s="568" t="s">
        <v>387</v>
      </c>
      <c r="C5" s="569" t="s">
        <v>388</v>
      </c>
      <c r="D5" s="568" t="s">
        <v>389</v>
      </c>
      <c r="E5" s="570" t="s">
        <v>390</v>
      </c>
      <c r="F5" s="568" t="s">
        <v>391</v>
      </c>
      <c r="G5" s="570" t="s">
        <v>392</v>
      </c>
    </row>
    <row r="6" spans="1:7" s="571" customFormat="1" ht="16.2" customHeight="1" x14ac:dyDescent="0.35">
      <c r="A6" s="568" t="s">
        <v>350</v>
      </c>
      <c r="B6" s="568" t="s">
        <v>414</v>
      </c>
      <c r="C6" s="569" t="s">
        <v>415</v>
      </c>
      <c r="D6" s="568" t="s">
        <v>416</v>
      </c>
      <c r="E6" s="570" t="s">
        <v>405</v>
      </c>
      <c r="F6" s="568" t="s">
        <v>385</v>
      </c>
      <c r="G6" s="570" t="s">
        <v>386</v>
      </c>
    </row>
    <row r="7" spans="1:7" s="571" customFormat="1" ht="16.2" customHeight="1" x14ac:dyDescent="0.35">
      <c r="A7" s="568" t="s">
        <v>350</v>
      </c>
      <c r="B7" s="568" t="s">
        <v>375</v>
      </c>
      <c r="C7" s="569" t="s">
        <v>376</v>
      </c>
      <c r="D7" s="568" t="s">
        <v>377</v>
      </c>
      <c r="E7" s="570" t="s">
        <v>378</v>
      </c>
      <c r="F7" s="568" t="s">
        <v>379</v>
      </c>
      <c r="G7" s="570" t="s">
        <v>380</v>
      </c>
    </row>
    <row r="8" spans="1:7" s="571" customFormat="1" ht="16.2" customHeight="1" x14ac:dyDescent="0.35">
      <c r="A8" s="568" t="s">
        <v>350</v>
      </c>
      <c r="B8" s="568" t="s">
        <v>409</v>
      </c>
      <c r="C8" s="569" t="s">
        <v>412</v>
      </c>
      <c r="D8" s="568" t="s">
        <v>413</v>
      </c>
      <c r="E8" s="570" t="s">
        <v>396</v>
      </c>
      <c r="F8" s="568" t="s">
        <v>397</v>
      </c>
      <c r="G8" s="570" t="s">
        <v>398</v>
      </c>
    </row>
    <row r="9" spans="1:7" s="571" customFormat="1" ht="16.2" customHeight="1" x14ac:dyDescent="0.35">
      <c r="A9" s="568" t="s">
        <v>350</v>
      </c>
      <c r="B9" s="568" t="s">
        <v>409</v>
      </c>
      <c r="C9" s="569" t="s">
        <v>410</v>
      </c>
      <c r="D9" s="568" t="s">
        <v>411</v>
      </c>
      <c r="E9" s="570" t="s">
        <v>396</v>
      </c>
      <c r="F9" s="568" t="s">
        <v>397</v>
      </c>
      <c r="G9" s="570" t="s">
        <v>398</v>
      </c>
    </row>
    <row r="10" spans="1:7" s="571" customFormat="1" ht="16.2" customHeight="1" x14ac:dyDescent="0.35">
      <c r="A10" s="568" t="s">
        <v>350</v>
      </c>
      <c r="B10" s="568" t="s">
        <v>406</v>
      </c>
      <c r="C10" s="569" t="s">
        <v>407</v>
      </c>
      <c r="D10" s="568" t="s">
        <v>408</v>
      </c>
      <c r="E10" s="570" t="s">
        <v>405</v>
      </c>
      <c r="F10" s="568" t="s">
        <v>385</v>
      </c>
      <c r="G10" s="570" t="s">
        <v>386</v>
      </c>
    </row>
    <row r="11" spans="1:7" s="571" customFormat="1" ht="16.2" customHeight="1" x14ac:dyDescent="0.35">
      <c r="A11" s="568" t="s">
        <v>350</v>
      </c>
      <c r="B11" s="568" t="s">
        <v>399</v>
      </c>
      <c r="C11" s="569" t="s">
        <v>400</v>
      </c>
      <c r="D11" s="568" t="s">
        <v>401</v>
      </c>
      <c r="E11" s="570" t="s">
        <v>384</v>
      </c>
      <c r="F11" s="568" t="s">
        <v>385</v>
      </c>
      <c r="G11" s="570" t="s">
        <v>386</v>
      </c>
    </row>
    <row r="12" spans="1:7" s="571" customFormat="1" ht="16.2" customHeight="1" x14ac:dyDescent="0.35">
      <c r="A12" s="568" t="s">
        <v>350</v>
      </c>
      <c r="B12" s="568" t="s">
        <v>417</v>
      </c>
      <c r="C12" s="569" t="s">
        <v>418</v>
      </c>
      <c r="D12" s="568" t="s">
        <v>419</v>
      </c>
      <c r="E12" s="570" t="s">
        <v>420</v>
      </c>
      <c r="F12" s="568" t="s">
        <v>421</v>
      </c>
      <c r="G12" s="570" t="s">
        <v>422</v>
      </c>
    </row>
    <row r="13" spans="1:7" s="571" customFormat="1" ht="16.2" customHeight="1" x14ac:dyDescent="0.35">
      <c r="A13" s="568" t="s">
        <v>350</v>
      </c>
      <c r="B13" s="568" t="s">
        <v>363</v>
      </c>
      <c r="C13" s="569" t="s">
        <v>364</v>
      </c>
      <c r="D13" s="568" t="s">
        <v>365</v>
      </c>
      <c r="E13" s="570" t="s">
        <v>366</v>
      </c>
      <c r="F13" s="568" t="s">
        <v>367</v>
      </c>
      <c r="G13" s="570" t="s">
        <v>368</v>
      </c>
    </row>
    <row r="14" spans="1:7" s="571" customFormat="1" ht="16.2" customHeight="1" x14ac:dyDescent="0.35">
      <c r="A14" s="568" t="s">
        <v>350</v>
      </c>
      <c r="B14" s="568" t="s">
        <v>369</v>
      </c>
      <c r="C14" s="569" t="s">
        <v>370</v>
      </c>
      <c r="D14" s="568" t="s">
        <v>371</v>
      </c>
      <c r="E14" s="570" t="s">
        <v>372</v>
      </c>
      <c r="F14" s="568" t="s">
        <v>373</v>
      </c>
      <c r="G14" s="570" t="s">
        <v>374</v>
      </c>
    </row>
    <row r="15" spans="1:7" s="571" customFormat="1" ht="16.2" customHeight="1" x14ac:dyDescent="0.35">
      <c r="A15" s="568" t="s">
        <v>350</v>
      </c>
      <c r="B15" s="568" t="s">
        <v>402</v>
      </c>
      <c r="C15" s="569" t="s">
        <v>403</v>
      </c>
      <c r="D15" s="568" t="s">
        <v>404</v>
      </c>
      <c r="E15" s="570" t="s">
        <v>405</v>
      </c>
      <c r="F15" s="568" t="s">
        <v>385</v>
      </c>
      <c r="G15" s="570" t="s">
        <v>386</v>
      </c>
    </row>
    <row r="16" spans="1:7" s="571" customFormat="1" ht="16.2" customHeight="1" x14ac:dyDescent="0.35">
      <c r="A16" s="568" t="s">
        <v>350</v>
      </c>
      <c r="B16" s="568" t="s">
        <v>429</v>
      </c>
      <c r="C16" s="569" t="s">
        <v>430</v>
      </c>
      <c r="D16" s="568" t="s">
        <v>431</v>
      </c>
      <c r="E16" s="570" t="s">
        <v>432</v>
      </c>
      <c r="F16" s="568" t="s">
        <v>433</v>
      </c>
      <c r="G16" s="570" t="s">
        <v>434</v>
      </c>
    </row>
    <row r="17" spans="1:7" s="571" customFormat="1" ht="16.2" customHeight="1" x14ac:dyDescent="0.35">
      <c r="A17" s="568" t="s">
        <v>350</v>
      </c>
      <c r="B17" s="568" t="s">
        <v>435</v>
      </c>
      <c r="C17" s="569" t="s">
        <v>436</v>
      </c>
      <c r="D17" s="568" t="s">
        <v>437</v>
      </c>
      <c r="E17" s="570" t="s">
        <v>438</v>
      </c>
      <c r="F17" s="568" t="s">
        <v>439</v>
      </c>
      <c r="G17" s="570" t="s">
        <v>440</v>
      </c>
    </row>
    <row r="18" spans="1:7" s="571" customFormat="1" ht="16.2" customHeight="1" x14ac:dyDescent="0.35">
      <c r="A18" s="568" t="s">
        <v>350</v>
      </c>
      <c r="B18" s="568" t="s">
        <v>357</v>
      </c>
      <c r="C18" s="569" t="s">
        <v>358</v>
      </c>
      <c r="D18" s="568" t="s">
        <v>359</v>
      </c>
      <c r="E18" s="570" t="s">
        <v>360</v>
      </c>
      <c r="F18" s="568" t="s">
        <v>361</v>
      </c>
      <c r="G18" s="570" t="s">
        <v>362</v>
      </c>
    </row>
    <row r="19" spans="1:7" s="571" customFormat="1" ht="16.2" customHeight="1" x14ac:dyDescent="0.35">
      <c r="A19" s="568" t="s">
        <v>350</v>
      </c>
      <c r="B19" s="568" t="s">
        <v>423</v>
      </c>
      <c r="C19" s="569" t="s">
        <v>424</v>
      </c>
      <c r="D19" s="568" t="s">
        <v>425</v>
      </c>
      <c r="E19" s="570" t="s">
        <v>426</v>
      </c>
      <c r="F19" s="568" t="s">
        <v>427</v>
      </c>
      <c r="G19" s="570" t="s">
        <v>428</v>
      </c>
    </row>
    <row r="20" spans="1:7" s="571" customFormat="1" ht="16.2" customHeight="1" x14ac:dyDescent="0.35">
      <c r="A20" s="568" t="s">
        <v>350</v>
      </c>
      <c r="B20" s="568" t="s">
        <v>381</v>
      </c>
      <c r="C20" s="569" t="s">
        <v>382</v>
      </c>
      <c r="D20" s="568" t="s">
        <v>383</v>
      </c>
      <c r="E20" s="570" t="s">
        <v>384</v>
      </c>
      <c r="F20" s="568" t="s">
        <v>385</v>
      </c>
      <c r="G20" s="570" t="s">
        <v>386</v>
      </c>
    </row>
  </sheetData>
  <sheetProtection password="CD69" sheet="1" objects="1" scenarios="1"/>
  <sortState ref="A2:G19">
    <sortCondition ref="C2:C19"/>
  </sortState>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0"/>
  <sheetViews>
    <sheetView zoomScale="80" zoomScaleNormal="80" workbookViewId="0">
      <pane xSplit="4" ySplit="1" topLeftCell="E2" activePane="bottomRight" state="frozen"/>
      <selection pane="topRight" activeCell="H1" sqref="H1"/>
      <selection pane="bottomLeft" activeCell="A2" sqref="A2"/>
      <selection pane="bottomRight" activeCell="C2" sqref="C2"/>
    </sheetView>
  </sheetViews>
  <sheetFormatPr baseColWidth="10" defaultColWidth="11.5546875" defaultRowHeight="14.4" x14ac:dyDescent="0.3"/>
  <cols>
    <col min="1" max="1" width="13.6640625" customWidth="1"/>
    <col min="2" max="2" width="57.5546875" customWidth="1"/>
    <col min="3" max="3" width="41.33203125" style="572" bestFit="1" customWidth="1"/>
    <col min="4" max="4" width="35.5546875" bestFit="1" customWidth="1"/>
    <col min="5" max="5" width="13.88671875" customWidth="1"/>
    <col min="6" max="6" width="23" bestFit="1" customWidth="1"/>
    <col min="7" max="7" width="18.44140625" customWidth="1"/>
  </cols>
  <sheetData>
    <row r="1" spans="1:7" ht="28.8" x14ac:dyDescent="0.3">
      <c r="A1" s="573" t="s">
        <v>343</v>
      </c>
      <c r="B1" s="573" t="s">
        <v>344</v>
      </c>
      <c r="C1" s="573" t="s">
        <v>345</v>
      </c>
      <c r="D1" s="573" t="s">
        <v>346</v>
      </c>
      <c r="E1" s="574" t="s">
        <v>347</v>
      </c>
      <c r="F1" s="575" t="s">
        <v>348</v>
      </c>
      <c r="G1" s="574" t="s">
        <v>349</v>
      </c>
    </row>
    <row r="2" spans="1:7" x14ac:dyDescent="0.3">
      <c r="A2" s="576"/>
      <c r="B2" s="576"/>
      <c r="C2" s="576" t="s">
        <v>478</v>
      </c>
      <c r="D2" s="576"/>
      <c r="E2" s="577"/>
      <c r="F2" s="578"/>
      <c r="G2" s="577"/>
    </row>
    <row r="3" spans="1:7" s="571" customFormat="1" ht="16.2" customHeight="1" x14ac:dyDescent="0.35">
      <c r="A3" s="568" t="s">
        <v>441</v>
      </c>
      <c r="B3" s="568" t="s">
        <v>387</v>
      </c>
      <c r="C3" s="569" t="s">
        <v>454</v>
      </c>
      <c r="D3" s="568" t="s">
        <v>455</v>
      </c>
      <c r="E3" s="570" t="s">
        <v>390</v>
      </c>
      <c r="F3" s="568" t="s">
        <v>391</v>
      </c>
      <c r="G3" s="570" t="s">
        <v>392</v>
      </c>
    </row>
    <row r="4" spans="1:7" s="571" customFormat="1" ht="16.2" customHeight="1" x14ac:dyDescent="0.35">
      <c r="A4" s="568" t="s">
        <v>441</v>
      </c>
      <c r="B4" s="568" t="s">
        <v>409</v>
      </c>
      <c r="C4" s="569" t="s">
        <v>464</v>
      </c>
      <c r="D4" s="568" t="s">
        <v>465</v>
      </c>
      <c r="E4" s="570" t="s">
        <v>396</v>
      </c>
      <c r="F4" s="568" t="s">
        <v>397</v>
      </c>
      <c r="G4" s="570" t="s">
        <v>398</v>
      </c>
    </row>
    <row r="5" spans="1:7" s="571" customFormat="1" ht="16.2" customHeight="1" x14ac:dyDescent="0.35">
      <c r="A5" s="568" t="s">
        <v>441</v>
      </c>
      <c r="B5" s="568" t="s">
        <v>409</v>
      </c>
      <c r="C5" s="569" t="s">
        <v>466</v>
      </c>
      <c r="D5" s="568" t="s">
        <v>467</v>
      </c>
      <c r="E5" s="570" t="s">
        <v>396</v>
      </c>
      <c r="F5" s="568" t="s">
        <v>397</v>
      </c>
      <c r="G5" s="570" t="s">
        <v>398</v>
      </c>
    </row>
    <row r="6" spans="1:7" s="571" customFormat="1" ht="16.2" customHeight="1" x14ac:dyDescent="0.35">
      <c r="A6" s="568" t="s">
        <v>441</v>
      </c>
      <c r="B6" s="568" t="s">
        <v>393</v>
      </c>
      <c r="C6" s="569" t="s">
        <v>456</v>
      </c>
      <c r="D6" s="568" t="s">
        <v>457</v>
      </c>
      <c r="E6" s="570" t="s">
        <v>396</v>
      </c>
      <c r="F6" s="568" t="s">
        <v>397</v>
      </c>
      <c r="G6" s="570" t="s">
        <v>398</v>
      </c>
    </row>
    <row r="7" spans="1:7" s="571" customFormat="1" ht="16.2" customHeight="1" x14ac:dyDescent="0.35">
      <c r="A7" s="568" t="s">
        <v>441</v>
      </c>
      <c r="B7" s="568" t="s">
        <v>406</v>
      </c>
      <c r="C7" s="569" t="s">
        <v>462</v>
      </c>
      <c r="D7" s="568" t="s">
        <v>463</v>
      </c>
      <c r="E7" s="570" t="s">
        <v>405</v>
      </c>
      <c r="F7" s="568" t="s">
        <v>385</v>
      </c>
      <c r="G7" s="570" t="s">
        <v>386</v>
      </c>
    </row>
    <row r="8" spans="1:7" s="571" customFormat="1" ht="16.2" customHeight="1" x14ac:dyDescent="0.35">
      <c r="A8" s="568" t="s">
        <v>441</v>
      </c>
      <c r="B8" s="568" t="s">
        <v>399</v>
      </c>
      <c r="C8" s="569" t="s">
        <v>458</v>
      </c>
      <c r="D8" s="568" t="s">
        <v>459</v>
      </c>
      <c r="E8" s="570" t="s">
        <v>384</v>
      </c>
      <c r="F8" s="568" t="s">
        <v>385</v>
      </c>
      <c r="G8" s="570" t="s">
        <v>386</v>
      </c>
    </row>
    <row r="9" spans="1:7" s="571" customFormat="1" ht="16.2" customHeight="1" x14ac:dyDescent="0.35">
      <c r="A9" s="568" t="s">
        <v>441</v>
      </c>
      <c r="B9" s="568" t="s">
        <v>351</v>
      </c>
      <c r="C9" s="569" t="s">
        <v>442</v>
      </c>
      <c r="D9" s="568" t="s">
        <v>443</v>
      </c>
      <c r="E9" s="570" t="s">
        <v>354</v>
      </c>
      <c r="F9" s="568" t="s">
        <v>355</v>
      </c>
      <c r="G9" s="570" t="s">
        <v>356</v>
      </c>
    </row>
    <row r="10" spans="1:7" s="571" customFormat="1" ht="16.2" customHeight="1" x14ac:dyDescent="0.35">
      <c r="A10" s="568" t="s">
        <v>441</v>
      </c>
      <c r="B10" s="568" t="s">
        <v>375</v>
      </c>
      <c r="C10" s="569" t="s">
        <v>450</v>
      </c>
      <c r="D10" s="568" t="s">
        <v>451</v>
      </c>
      <c r="E10" s="570" t="s">
        <v>378</v>
      </c>
      <c r="F10" s="568" t="s">
        <v>379</v>
      </c>
      <c r="G10" s="570" t="s">
        <v>380</v>
      </c>
    </row>
    <row r="11" spans="1:7" s="571" customFormat="1" ht="16.2" customHeight="1" x14ac:dyDescent="0.35">
      <c r="A11" s="568" t="s">
        <v>441</v>
      </c>
      <c r="B11" s="568" t="s">
        <v>417</v>
      </c>
      <c r="C11" s="569" t="s">
        <v>470</v>
      </c>
      <c r="D11" s="568" t="s">
        <v>471</v>
      </c>
      <c r="E11" s="570" t="s">
        <v>420</v>
      </c>
      <c r="F11" s="568" t="s">
        <v>421</v>
      </c>
      <c r="G11" s="570" t="s">
        <v>422</v>
      </c>
    </row>
    <row r="12" spans="1:7" s="571" customFormat="1" ht="16.2" customHeight="1" x14ac:dyDescent="0.35">
      <c r="A12" s="568" t="s">
        <v>441</v>
      </c>
      <c r="B12" s="568" t="s">
        <v>414</v>
      </c>
      <c r="C12" s="569" t="s">
        <v>468</v>
      </c>
      <c r="D12" s="568" t="s">
        <v>469</v>
      </c>
      <c r="E12" s="570" t="s">
        <v>405</v>
      </c>
      <c r="F12" s="568" t="s">
        <v>385</v>
      </c>
      <c r="G12" s="570" t="s">
        <v>386</v>
      </c>
    </row>
    <row r="13" spans="1:7" s="571" customFormat="1" ht="16.2" customHeight="1" x14ac:dyDescent="0.35">
      <c r="A13" s="568" t="s">
        <v>441</v>
      </c>
      <c r="B13" s="568" t="s">
        <v>363</v>
      </c>
      <c r="C13" s="569" t="s">
        <v>446</v>
      </c>
      <c r="D13" s="568" t="s">
        <v>447</v>
      </c>
      <c r="E13" s="570" t="s">
        <v>366</v>
      </c>
      <c r="F13" s="568" t="s">
        <v>367</v>
      </c>
      <c r="G13" s="570" t="s">
        <v>368</v>
      </c>
    </row>
    <row r="14" spans="1:7" s="571" customFormat="1" ht="16.2" customHeight="1" x14ac:dyDescent="0.35">
      <c r="A14" s="568" t="s">
        <v>441</v>
      </c>
      <c r="B14" s="568" t="s">
        <v>369</v>
      </c>
      <c r="C14" s="569" t="s">
        <v>448</v>
      </c>
      <c r="D14" s="568" t="s">
        <v>449</v>
      </c>
      <c r="E14" s="570" t="s">
        <v>372</v>
      </c>
      <c r="F14" s="568" t="s">
        <v>373</v>
      </c>
      <c r="G14" s="570" t="s">
        <v>374</v>
      </c>
    </row>
    <row r="15" spans="1:7" s="571" customFormat="1" ht="16.2" customHeight="1" x14ac:dyDescent="0.35">
      <c r="A15" s="568" t="s">
        <v>441</v>
      </c>
      <c r="B15" s="568" t="s">
        <v>429</v>
      </c>
      <c r="C15" s="569" t="s">
        <v>474</v>
      </c>
      <c r="D15" s="568" t="s">
        <v>475</v>
      </c>
      <c r="E15" s="570" t="s">
        <v>432</v>
      </c>
      <c r="F15" s="568" t="s">
        <v>433</v>
      </c>
      <c r="G15" s="570" t="s">
        <v>434</v>
      </c>
    </row>
    <row r="16" spans="1:7" s="571" customFormat="1" ht="16.2" customHeight="1" x14ac:dyDescent="0.35">
      <c r="A16" s="568" t="s">
        <v>441</v>
      </c>
      <c r="B16" s="568" t="s">
        <v>402</v>
      </c>
      <c r="C16" s="569" t="s">
        <v>460</v>
      </c>
      <c r="D16" s="568" t="s">
        <v>461</v>
      </c>
      <c r="E16" s="570" t="s">
        <v>405</v>
      </c>
      <c r="F16" s="568" t="s">
        <v>385</v>
      </c>
      <c r="G16" s="570" t="s">
        <v>386</v>
      </c>
    </row>
    <row r="17" spans="1:7" s="571" customFormat="1" ht="16.2" customHeight="1" x14ac:dyDescent="0.35">
      <c r="A17" s="568" t="s">
        <v>441</v>
      </c>
      <c r="B17" s="568" t="s">
        <v>435</v>
      </c>
      <c r="C17" s="569" t="s">
        <v>476</v>
      </c>
      <c r="D17" s="568" t="s">
        <v>477</v>
      </c>
      <c r="E17" s="570" t="s">
        <v>438</v>
      </c>
      <c r="F17" s="568" t="s">
        <v>439</v>
      </c>
      <c r="G17" s="570" t="s">
        <v>440</v>
      </c>
    </row>
    <row r="18" spans="1:7" s="571" customFormat="1" ht="16.2" customHeight="1" x14ac:dyDescent="0.35">
      <c r="A18" s="568" t="s">
        <v>441</v>
      </c>
      <c r="B18" s="568" t="s">
        <v>357</v>
      </c>
      <c r="C18" s="569" t="s">
        <v>444</v>
      </c>
      <c r="D18" s="568" t="s">
        <v>445</v>
      </c>
      <c r="E18" s="570" t="s">
        <v>360</v>
      </c>
      <c r="F18" s="568" t="s">
        <v>361</v>
      </c>
      <c r="G18" s="570" t="s">
        <v>362</v>
      </c>
    </row>
    <row r="19" spans="1:7" s="571" customFormat="1" ht="16.2" customHeight="1" x14ac:dyDescent="0.35">
      <c r="A19" s="568" t="s">
        <v>441</v>
      </c>
      <c r="B19" s="568" t="s">
        <v>423</v>
      </c>
      <c r="C19" s="569" t="s">
        <v>472</v>
      </c>
      <c r="D19" s="568" t="s">
        <v>473</v>
      </c>
      <c r="E19" s="570" t="s">
        <v>426</v>
      </c>
      <c r="F19" s="568" t="s">
        <v>427</v>
      </c>
      <c r="G19" s="570" t="s">
        <v>428</v>
      </c>
    </row>
    <row r="20" spans="1:7" s="571" customFormat="1" ht="16.2" customHeight="1" x14ac:dyDescent="0.35">
      <c r="A20" s="568" t="s">
        <v>441</v>
      </c>
      <c r="B20" s="568" t="s">
        <v>381</v>
      </c>
      <c r="C20" s="569" t="s">
        <v>452</v>
      </c>
      <c r="D20" s="568" t="s">
        <v>453</v>
      </c>
      <c r="E20" s="570" t="s">
        <v>384</v>
      </c>
      <c r="F20" s="568" t="s">
        <v>385</v>
      </c>
      <c r="G20" s="570" t="s">
        <v>386</v>
      </c>
    </row>
  </sheetData>
  <sheetProtection password="CD69" sheet="1" objects="1" scenarios="1"/>
  <sortState ref="A2:G19">
    <sortCondition ref="C2:C19"/>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Q84"/>
  <sheetViews>
    <sheetView showGridLines="0" zoomScaleNormal="100" zoomScaleSheetLayoutView="100" workbookViewId="0">
      <selection activeCell="D10" sqref="D10:H10"/>
    </sheetView>
  </sheetViews>
  <sheetFormatPr baseColWidth="10" defaultColWidth="11.44140625" defaultRowHeight="13.8" x14ac:dyDescent="0.25"/>
  <cols>
    <col min="1" max="1" width="20.6640625" style="4" customWidth="1"/>
    <col min="2" max="2" width="31.5546875" style="4" customWidth="1"/>
    <col min="3" max="3" width="19.5546875" style="4" customWidth="1"/>
    <col min="4" max="4" width="13.44140625" style="4" customWidth="1"/>
    <col min="5" max="5" width="14.88671875" style="4" customWidth="1"/>
    <col min="6" max="7" width="11.44140625" style="4"/>
    <col min="8" max="8" width="22.33203125" style="4" customWidth="1"/>
    <col min="9" max="16384" width="11.44140625" style="4"/>
  </cols>
  <sheetData>
    <row r="1" spans="1:17" s="3" customFormat="1" ht="18.75" customHeight="1" x14ac:dyDescent="0.25">
      <c r="A1" s="661" t="s">
        <v>0</v>
      </c>
      <c r="B1" s="662"/>
      <c r="C1" s="662"/>
      <c r="D1" s="662"/>
      <c r="E1" s="662"/>
      <c r="F1" s="662"/>
      <c r="G1" s="662"/>
      <c r="H1" s="663"/>
    </row>
    <row r="3" spans="1:17" ht="22.8" x14ac:dyDescent="0.25">
      <c r="A3" s="701" t="s">
        <v>331</v>
      </c>
      <c r="B3" s="701"/>
      <c r="C3" s="701"/>
      <c r="D3" s="701"/>
      <c r="E3" s="701"/>
      <c r="F3" s="701"/>
      <c r="G3" s="701"/>
      <c r="H3" s="702"/>
      <c r="I3" s="691"/>
      <c r="J3" s="691"/>
      <c r="K3" s="691"/>
      <c r="L3" s="691"/>
      <c r="M3" s="691"/>
      <c r="N3" s="691"/>
    </row>
    <row r="4" spans="1:17" ht="22.8" x14ac:dyDescent="0.25">
      <c r="A4" s="66"/>
      <c r="B4" s="66"/>
      <c r="C4" s="66"/>
      <c r="D4" s="66"/>
      <c r="E4" s="66"/>
      <c r="F4" s="66"/>
      <c r="G4" s="66"/>
      <c r="H4" s="66"/>
      <c r="I4" s="691"/>
      <c r="J4" s="691"/>
      <c r="K4" s="691"/>
      <c r="L4" s="691"/>
      <c r="M4" s="691"/>
      <c r="N4" s="691"/>
    </row>
    <row r="5" spans="1:17" ht="22.8" x14ac:dyDescent="0.4">
      <c r="B5" s="77"/>
      <c r="C5" s="703" t="s">
        <v>39</v>
      </c>
      <c r="D5" s="703"/>
      <c r="E5" s="114">
        <v>2018</v>
      </c>
      <c r="F5" s="115"/>
      <c r="G5" s="74"/>
      <c r="H5" s="115"/>
      <c r="I5" s="691"/>
      <c r="J5" s="691"/>
      <c r="K5" s="691"/>
      <c r="L5" s="691"/>
      <c r="M5" s="691"/>
      <c r="N5" s="691"/>
    </row>
    <row r="6" spans="1:17" x14ac:dyDescent="0.25">
      <c r="H6" s="9"/>
      <c r="I6" s="691"/>
      <c r="J6" s="691"/>
      <c r="K6" s="691"/>
      <c r="L6" s="691"/>
      <c r="M6" s="691"/>
      <c r="N6" s="691"/>
    </row>
    <row r="7" spans="1:17" x14ac:dyDescent="0.25">
      <c r="H7" s="9"/>
      <c r="I7" s="691"/>
      <c r="J7" s="691"/>
      <c r="K7" s="691"/>
      <c r="L7" s="691"/>
      <c r="M7" s="691"/>
      <c r="N7" s="691"/>
    </row>
    <row r="8" spans="1:17" ht="17.399999999999999" x14ac:dyDescent="0.3">
      <c r="B8" s="325" t="s">
        <v>480</v>
      </c>
      <c r="D8" s="692"/>
      <c r="E8" s="693"/>
      <c r="F8" s="693"/>
      <c r="G8" s="693"/>
      <c r="H8" s="694"/>
    </row>
    <row r="9" spans="1:17" ht="8.1" customHeight="1" x14ac:dyDescent="0.25">
      <c r="D9" s="331"/>
      <c r="E9" s="331"/>
      <c r="F9" s="44"/>
      <c r="G9" s="44"/>
      <c r="H9" s="44"/>
    </row>
    <row r="10" spans="1:17" ht="17.399999999999999" x14ac:dyDescent="0.3">
      <c r="B10" s="325" t="s">
        <v>1</v>
      </c>
      <c r="D10" s="695"/>
      <c r="E10" s="696"/>
      <c r="F10" s="696"/>
      <c r="G10" s="696"/>
      <c r="H10" s="697"/>
      <c r="J10" s="41"/>
      <c r="K10" s="41"/>
      <c r="L10" s="41"/>
      <c r="M10" s="41"/>
      <c r="N10" s="41"/>
      <c r="O10" s="41"/>
      <c r="P10" s="41"/>
      <c r="Q10" s="41"/>
    </row>
    <row r="11" spans="1:17" ht="8.1" customHeight="1" x14ac:dyDescent="0.25">
      <c r="D11" s="75"/>
      <c r="E11" s="75"/>
      <c r="F11" s="3"/>
      <c r="G11" s="3"/>
      <c r="H11" s="3"/>
      <c r="J11" s="41"/>
      <c r="K11" s="41"/>
      <c r="L11" s="41"/>
      <c r="M11" s="41"/>
      <c r="N11" s="41"/>
      <c r="O11" s="41"/>
      <c r="P11" s="41"/>
      <c r="Q11" s="41"/>
    </row>
    <row r="12" spans="1:17" ht="17.399999999999999" x14ac:dyDescent="0.3">
      <c r="B12" s="325" t="s">
        <v>2</v>
      </c>
      <c r="D12" s="698"/>
      <c r="E12" s="699"/>
      <c r="F12" s="699"/>
      <c r="G12" s="699"/>
      <c r="H12" s="700"/>
      <c r="J12" s="41"/>
      <c r="K12" s="41"/>
      <c r="L12" s="41"/>
      <c r="M12" s="41"/>
      <c r="N12" s="41"/>
      <c r="O12" s="41"/>
      <c r="P12" s="41"/>
      <c r="Q12" s="41"/>
    </row>
    <row r="13" spans="1:17" ht="8.1" customHeight="1" x14ac:dyDescent="0.25">
      <c r="D13" s="78"/>
      <c r="E13" s="78"/>
      <c r="F13" s="78"/>
      <c r="G13" s="78"/>
      <c r="H13" s="78"/>
      <c r="J13" s="41"/>
      <c r="K13" s="41"/>
      <c r="L13" s="41"/>
      <c r="M13" s="41"/>
      <c r="N13" s="41"/>
      <c r="O13" s="41"/>
      <c r="P13" s="41"/>
      <c r="Q13" s="41"/>
    </row>
    <row r="14" spans="1:17" ht="17.399999999999999" x14ac:dyDescent="0.3">
      <c r="B14" s="325" t="s">
        <v>3</v>
      </c>
      <c r="D14" s="664"/>
      <c r="E14" s="665"/>
      <c r="F14" s="665"/>
      <c r="G14" s="665"/>
      <c r="H14" s="666"/>
      <c r="J14" s="41"/>
      <c r="K14" s="40"/>
      <c r="L14" s="40"/>
      <c r="M14" s="40"/>
      <c r="N14" s="41"/>
      <c r="O14" s="41"/>
      <c r="P14" s="41"/>
      <c r="Q14" s="41"/>
    </row>
    <row r="15" spans="1:17" ht="8.1" customHeight="1" x14ac:dyDescent="0.25">
      <c r="D15" s="78"/>
      <c r="E15" s="78"/>
      <c r="F15" s="78"/>
      <c r="G15" s="78"/>
      <c r="H15" s="78"/>
      <c r="J15" s="41"/>
      <c r="K15" s="40"/>
      <c r="L15" s="40"/>
      <c r="M15" s="40"/>
      <c r="N15" s="41"/>
      <c r="O15" s="41"/>
      <c r="P15" s="41"/>
      <c r="Q15" s="41"/>
    </row>
    <row r="16" spans="1:17" ht="17.399999999999999" x14ac:dyDescent="0.3">
      <c r="B16" s="325" t="s">
        <v>4</v>
      </c>
      <c r="D16" s="664"/>
      <c r="E16" s="665"/>
      <c r="F16" s="665"/>
      <c r="G16" s="665"/>
      <c r="H16" s="666"/>
      <c r="J16" s="41"/>
      <c r="K16" s="40"/>
      <c r="L16" s="40"/>
      <c r="M16" s="40"/>
      <c r="N16" s="41"/>
      <c r="O16" s="41"/>
      <c r="P16" s="41"/>
      <c r="Q16" s="41"/>
    </row>
    <row r="17" spans="1:17" ht="8.1" customHeight="1" x14ac:dyDescent="0.25">
      <c r="D17" s="78"/>
      <c r="E17" s="78"/>
      <c r="F17" s="78"/>
      <c r="G17" s="78"/>
      <c r="H17" s="78"/>
      <c r="J17" s="41"/>
      <c r="K17" s="40"/>
      <c r="L17" s="40"/>
      <c r="M17" s="40"/>
      <c r="N17" s="41"/>
      <c r="O17" s="41"/>
      <c r="P17" s="41"/>
      <c r="Q17" s="41"/>
    </row>
    <row r="18" spans="1:17" ht="17.399999999999999" x14ac:dyDescent="0.3">
      <c r="B18" s="325" t="s">
        <v>5</v>
      </c>
      <c r="D18" s="667"/>
      <c r="E18" s="668"/>
      <c r="F18" s="668"/>
      <c r="G18" s="668"/>
      <c r="H18" s="669"/>
      <c r="J18" s="41"/>
      <c r="K18" s="41"/>
      <c r="L18" s="41"/>
      <c r="M18" s="41"/>
      <c r="N18" s="41"/>
      <c r="O18" s="41"/>
      <c r="P18" s="41"/>
      <c r="Q18" s="41"/>
    </row>
    <row r="19" spans="1:17" ht="8.1" customHeight="1" x14ac:dyDescent="0.25">
      <c r="D19" s="64"/>
      <c r="E19" s="45"/>
      <c r="F19" s="64"/>
      <c r="G19" s="64"/>
      <c r="H19" s="64"/>
      <c r="J19" s="41"/>
      <c r="K19" s="41"/>
      <c r="L19" s="41"/>
      <c r="M19" s="41"/>
      <c r="N19" s="41"/>
      <c r="O19" s="41"/>
      <c r="P19" s="41"/>
      <c r="Q19" s="41"/>
    </row>
    <row r="20" spans="1:17" ht="36.75" customHeight="1" x14ac:dyDescent="0.3">
      <c r="B20" s="325" t="s">
        <v>40</v>
      </c>
      <c r="D20" s="676" t="s">
        <v>200</v>
      </c>
      <c r="E20" s="677"/>
      <c r="F20" s="677"/>
      <c r="G20" s="677"/>
      <c r="H20" s="678"/>
      <c r="J20" s="41"/>
      <c r="K20" s="41"/>
      <c r="L20" s="41"/>
      <c r="M20" s="41"/>
      <c r="N20" s="41"/>
      <c r="O20" s="41"/>
      <c r="P20" s="41"/>
      <c r="Q20" s="41"/>
    </row>
    <row r="21" spans="1:17" ht="21" x14ac:dyDescent="0.4">
      <c r="A21" s="12" t="s">
        <v>6</v>
      </c>
      <c r="J21" s="41"/>
      <c r="K21" s="41"/>
      <c r="L21" s="41"/>
      <c r="M21" s="41"/>
      <c r="N21" s="41"/>
      <c r="O21" s="41"/>
      <c r="P21" s="41"/>
      <c r="Q21" s="41"/>
    </row>
    <row r="22" spans="1:17" x14ac:dyDescent="0.25">
      <c r="J22" s="41"/>
      <c r="K22" s="41"/>
      <c r="L22" s="41"/>
      <c r="M22" s="41"/>
      <c r="N22" s="41"/>
      <c r="O22" s="41"/>
      <c r="P22" s="41"/>
      <c r="Q22" s="41"/>
    </row>
    <row r="23" spans="1:17" x14ac:dyDescent="0.25">
      <c r="A23" s="13" t="s">
        <v>7</v>
      </c>
      <c r="B23" s="664"/>
      <c r="C23" s="665"/>
      <c r="D23" s="665"/>
      <c r="E23" s="665"/>
      <c r="F23" s="665"/>
      <c r="G23" s="665"/>
      <c r="H23" s="666"/>
      <c r="J23" s="41"/>
      <c r="K23" s="41"/>
      <c r="L23" s="41"/>
      <c r="M23" s="41"/>
      <c r="N23" s="41"/>
      <c r="O23" s="41"/>
      <c r="P23" s="41"/>
      <c r="Q23" s="41"/>
    </row>
    <row r="24" spans="1:17" ht="8.1" customHeight="1" x14ac:dyDescent="0.25">
      <c r="B24" s="76"/>
      <c r="C24" s="76"/>
      <c r="D24" s="76"/>
      <c r="E24" s="76"/>
      <c r="F24" s="76"/>
      <c r="G24" s="76"/>
      <c r="H24" s="76"/>
      <c r="J24" s="41"/>
      <c r="K24" s="41"/>
      <c r="L24" s="41"/>
      <c r="M24" s="41"/>
      <c r="N24" s="41"/>
      <c r="O24" s="41"/>
      <c r="P24" s="41"/>
      <c r="Q24" s="41"/>
    </row>
    <row r="25" spans="1:17" x14ac:dyDescent="0.25">
      <c r="B25" s="79" t="s">
        <v>35</v>
      </c>
      <c r="C25" s="332"/>
      <c r="D25" s="76"/>
      <c r="E25" s="80" t="s">
        <v>36</v>
      </c>
      <c r="F25" s="673"/>
      <c r="G25" s="674"/>
      <c r="H25" s="675"/>
      <c r="J25" s="41"/>
      <c r="K25" s="41"/>
      <c r="L25" s="41"/>
      <c r="M25" s="41"/>
      <c r="N25" s="41"/>
      <c r="O25" s="41"/>
      <c r="P25" s="41"/>
      <c r="Q25" s="41"/>
    </row>
    <row r="26" spans="1:17" ht="8.1" customHeight="1" x14ac:dyDescent="0.25">
      <c r="B26" s="76"/>
      <c r="C26" s="76"/>
      <c r="D26" s="76"/>
      <c r="E26" s="76"/>
      <c r="F26" s="76"/>
      <c r="G26" s="76"/>
      <c r="H26" s="76"/>
      <c r="J26" s="41"/>
      <c r="K26" s="41"/>
      <c r="L26" s="41"/>
      <c r="M26" s="41"/>
      <c r="N26" s="41"/>
      <c r="O26" s="41"/>
      <c r="P26" s="41"/>
      <c r="Q26" s="41"/>
    </row>
    <row r="27" spans="1:17" x14ac:dyDescent="0.25">
      <c r="A27" s="13" t="s">
        <v>9</v>
      </c>
      <c r="B27" s="656"/>
      <c r="C27" s="657"/>
      <c r="D27" s="76"/>
      <c r="E27" s="79" t="s">
        <v>10</v>
      </c>
      <c r="F27" s="656"/>
      <c r="G27" s="679"/>
      <c r="H27" s="657"/>
      <c r="J27" s="41"/>
      <c r="K27" s="41"/>
      <c r="L27" s="41"/>
      <c r="M27" s="41"/>
      <c r="N27" s="41"/>
      <c r="O27" s="41"/>
      <c r="P27" s="41"/>
      <c r="Q27" s="41"/>
    </row>
    <row r="28" spans="1:17" ht="8.1" customHeight="1" x14ac:dyDescent="0.25">
      <c r="B28" s="76"/>
      <c r="C28" s="76"/>
      <c r="D28" s="76"/>
      <c r="E28" s="76"/>
      <c r="F28" s="76"/>
      <c r="G28" s="76"/>
      <c r="H28" s="76"/>
      <c r="J28" s="41"/>
      <c r="K28" s="41"/>
      <c r="L28" s="41"/>
      <c r="M28" s="41"/>
      <c r="N28" s="41"/>
      <c r="O28" s="41"/>
      <c r="P28" s="41"/>
      <c r="Q28" s="41"/>
    </row>
    <row r="29" spans="1:17" x14ac:dyDescent="0.25">
      <c r="A29" s="13" t="s">
        <v>11</v>
      </c>
      <c r="B29" s="664"/>
      <c r="C29" s="665"/>
      <c r="D29" s="665"/>
      <c r="E29" s="665"/>
      <c r="F29" s="665"/>
      <c r="G29" s="665"/>
      <c r="H29" s="666"/>
      <c r="J29" s="41"/>
      <c r="K29" s="41"/>
      <c r="L29" s="41"/>
      <c r="M29" s="41"/>
      <c r="N29" s="41"/>
      <c r="O29" s="41"/>
      <c r="P29" s="41"/>
      <c r="Q29" s="41"/>
    </row>
    <row r="30" spans="1:17" x14ac:dyDescent="0.25">
      <c r="J30" s="41"/>
      <c r="K30" s="41"/>
      <c r="L30" s="41"/>
      <c r="M30" s="41"/>
      <c r="N30" s="41"/>
      <c r="O30" s="41"/>
      <c r="P30" s="41"/>
      <c r="Q30" s="41"/>
    </row>
    <row r="31" spans="1:17" x14ac:dyDescent="0.25">
      <c r="J31" s="41"/>
      <c r="K31" s="41"/>
      <c r="L31" s="41"/>
      <c r="M31" s="41"/>
      <c r="N31" s="41"/>
      <c r="O31" s="41"/>
      <c r="P31" s="41"/>
      <c r="Q31" s="41"/>
    </row>
    <row r="32" spans="1:17" ht="21" x14ac:dyDescent="0.4">
      <c r="A32" s="12" t="s">
        <v>18</v>
      </c>
      <c r="B32" s="14"/>
      <c r="C32" s="14"/>
      <c r="D32" s="14"/>
      <c r="E32" s="14"/>
      <c r="F32" s="14"/>
      <c r="G32" s="14"/>
      <c r="H32" s="14"/>
      <c r="J32" s="41"/>
      <c r="K32" s="41"/>
      <c r="L32" s="41"/>
      <c r="M32" s="41"/>
      <c r="N32" s="41"/>
      <c r="O32" s="41"/>
      <c r="P32" s="41"/>
      <c r="Q32" s="41"/>
    </row>
    <row r="33" spans="1:17" x14ac:dyDescent="0.25">
      <c r="J33" s="41"/>
      <c r="K33" s="41"/>
      <c r="L33" s="41"/>
      <c r="M33" s="41"/>
      <c r="N33" s="41"/>
      <c r="O33" s="41"/>
      <c r="P33" s="41"/>
      <c r="Q33" s="41"/>
    </row>
    <row r="34" spans="1:17" x14ac:dyDescent="0.25">
      <c r="A34" s="13" t="s">
        <v>7</v>
      </c>
      <c r="B34" s="670"/>
      <c r="C34" s="671"/>
      <c r="D34" s="671"/>
      <c r="E34" s="671"/>
      <c r="F34" s="671"/>
      <c r="G34" s="671"/>
      <c r="H34" s="672"/>
      <c r="J34" s="41"/>
      <c r="K34" s="41"/>
      <c r="L34" s="41"/>
      <c r="M34" s="41"/>
      <c r="N34" s="41"/>
      <c r="O34" s="41"/>
      <c r="P34" s="41"/>
      <c r="Q34" s="41"/>
    </row>
    <row r="35" spans="1:17" ht="8.1" customHeight="1" x14ac:dyDescent="0.25">
      <c r="B35" s="78"/>
      <c r="C35" s="78"/>
      <c r="D35" s="78"/>
      <c r="E35" s="78"/>
      <c r="F35" s="78"/>
      <c r="G35" s="78"/>
      <c r="H35" s="78"/>
      <c r="J35" s="41"/>
      <c r="K35" s="41"/>
      <c r="L35" s="41"/>
      <c r="M35" s="41"/>
      <c r="N35" s="41"/>
      <c r="O35" s="41"/>
      <c r="P35" s="41"/>
      <c r="Q35" s="41"/>
    </row>
    <row r="36" spans="1:17" x14ac:dyDescent="0.25">
      <c r="B36" s="81" t="s">
        <v>35</v>
      </c>
      <c r="C36" s="332"/>
      <c r="D36" s="78"/>
      <c r="E36" s="82" t="s">
        <v>36</v>
      </c>
      <c r="F36" s="673"/>
      <c r="G36" s="674"/>
      <c r="H36" s="675"/>
      <c r="J36" s="41"/>
      <c r="K36" s="41"/>
      <c r="L36" s="41"/>
      <c r="M36" s="41"/>
      <c r="N36" s="41"/>
      <c r="O36" s="41"/>
      <c r="P36" s="41"/>
      <c r="Q36" s="41"/>
    </row>
    <row r="37" spans="1:17" ht="8.1" customHeight="1" x14ac:dyDescent="0.25">
      <c r="B37" s="78"/>
      <c r="C37" s="78"/>
      <c r="D37" s="78"/>
      <c r="E37" s="78"/>
      <c r="F37" s="78"/>
      <c r="G37" s="78"/>
      <c r="H37" s="78"/>
    </row>
    <row r="38" spans="1:17" x14ac:dyDescent="0.25">
      <c r="A38" s="13" t="s">
        <v>9</v>
      </c>
      <c r="B38" s="656"/>
      <c r="C38" s="657"/>
      <c r="D38" s="78"/>
      <c r="E38" s="81" t="s">
        <v>10</v>
      </c>
      <c r="F38" s="656"/>
      <c r="G38" s="679"/>
      <c r="H38" s="657"/>
    </row>
    <row r="39" spans="1:17" ht="8.1" customHeight="1" x14ac:dyDescent="0.25">
      <c r="B39" s="78"/>
      <c r="C39" s="78"/>
      <c r="D39" s="78"/>
      <c r="E39" s="78"/>
      <c r="F39" s="78"/>
      <c r="G39" s="78"/>
      <c r="H39" s="78"/>
    </row>
    <row r="40" spans="1:17" x14ac:dyDescent="0.25">
      <c r="A40" s="13" t="s">
        <v>11</v>
      </c>
      <c r="B40" s="664"/>
      <c r="C40" s="665"/>
      <c r="D40" s="665"/>
      <c r="E40" s="665"/>
      <c r="F40" s="665"/>
      <c r="G40" s="665"/>
      <c r="H40" s="666"/>
    </row>
    <row r="43" spans="1:17" ht="21" x14ac:dyDescent="0.4">
      <c r="A43" s="12" t="s">
        <v>12</v>
      </c>
      <c r="B43" s="78"/>
      <c r="C43" s="78"/>
      <c r="D43" s="664"/>
      <c r="E43" s="665"/>
      <c r="F43" s="665"/>
      <c r="G43" s="665"/>
      <c r="H43" s="666"/>
    </row>
    <row r="44" spans="1:17" ht="8.1" customHeight="1" x14ac:dyDescent="0.25">
      <c r="B44" s="78"/>
      <c r="C44" s="78"/>
      <c r="D44" s="78"/>
      <c r="E44" s="78"/>
      <c r="F44" s="78"/>
      <c r="G44" s="78"/>
      <c r="H44" s="78"/>
    </row>
    <row r="45" spans="1:17" x14ac:dyDescent="0.25">
      <c r="A45" s="13" t="s">
        <v>9</v>
      </c>
      <c r="B45" s="656"/>
      <c r="C45" s="657"/>
      <c r="D45" s="78"/>
      <c r="E45" s="81" t="s">
        <v>10</v>
      </c>
      <c r="F45" s="656"/>
      <c r="G45" s="679"/>
      <c r="H45" s="657"/>
    </row>
    <row r="46" spans="1:17" ht="8.1" customHeight="1" x14ac:dyDescent="0.25">
      <c r="B46" s="78"/>
      <c r="C46" s="78"/>
      <c r="D46" s="78"/>
      <c r="E46" s="78"/>
      <c r="F46" s="78"/>
      <c r="G46" s="78"/>
      <c r="H46" s="78"/>
    </row>
    <row r="47" spans="1:17" x14ac:dyDescent="0.25">
      <c r="A47" s="13" t="s">
        <v>11</v>
      </c>
      <c r="B47" s="664"/>
      <c r="C47" s="665"/>
      <c r="D47" s="665"/>
      <c r="E47" s="665"/>
      <c r="F47" s="665"/>
      <c r="G47" s="665"/>
      <c r="H47" s="666"/>
    </row>
    <row r="49" spans="1:8" s="1" customFormat="1" x14ac:dyDescent="0.25">
      <c r="A49" s="41"/>
      <c r="B49" s="4"/>
      <c r="C49" s="4"/>
      <c r="D49" s="4"/>
      <c r="E49" s="4"/>
      <c r="F49" s="4"/>
      <c r="G49" s="4"/>
      <c r="H49" s="4"/>
    </row>
    <row r="50" spans="1:8" s="1" customFormat="1" ht="17.399999999999999" x14ac:dyDescent="0.25">
      <c r="A50" s="4"/>
      <c r="B50" s="658" t="s">
        <v>268</v>
      </c>
      <c r="C50" s="658"/>
      <c r="D50" s="658"/>
      <c r="E50" s="658"/>
      <c r="F50" s="658"/>
      <c r="G50" s="658"/>
      <c r="H50" s="229"/>
    </row>
    <row r="51" spans="1:8" s="1" customFormat="1" ht="17.399999999999999" x14ac:dyDescent="0.25">
      <c r="A51" s="4"/>
      <c r="B51" s="659" t="s">
        <v>235</v>
      </c>
      <c r="C51" s="660"/>
      <c r="D51" s="660"/>
      <c r="E51" s="660"/>
      <c r="F51" s="660"/>
      <c r="G51" s="660"/>
      <c r="H51" s="229"/>
    </row>
    <row r="52" spans="1:8" s="1" customFormat="1" ht="15.75" customHeight="1" x14ac:dyDescent="0.3">
      <c r="A52" s="4"/>
      <c r="B52" s="704" t="s">
        <v>327</v>
      </c>
      <c r="C52" s="705"/>
      <c r="D52" s="705"/>
      <c r="E52" s="705"/>
      <c r="F52" s="705"/>
      <c r="G52" s="705"/>
      <c r="H52" s="230"/>
    </row>
    <row r="53" spans="1:8" s="1" customFormat="1" ht="17.399999999999999" x14ac:dyDescent="0.3">
      <c r="A53" s="4"/>
      <c r="B53" s="706" t="s">
        <v>33</v>
      </c>
      <c r="C53" s="706"/>
      <c r="D53" s="706"/>
      <c r="E53" s="706"/>
      <c r="F53" s="706"/>
      <c r="G53" s="706"/>
      <c r="H53" s="230"/>
    </row>
    <row r="54" spans="1:8" s="1" customFormat="1" ht="17.399999999999999" x14ac:dyDescent="0.3">
      <c r="A54" s="4"/>
      <c r="B54" s="707" t="s">
        <v>236</v>
      </c>
      <c r="C54" s="706"/>
      <c r="D54" s="706"/>
      <c r="E54" s="706"/>
      <c r="F54" s="706"/>
      <c r="G54" s="706"/>
      <c r="H54" s="230"/>
    </row>
    <row r="55" spans="1:8" s="1" customFormat="1" ht="31.2" customHeight="1" x14ac:dyDescent="0.25">
      <c r="A55" s="4"/>
      <c r="B55" s="708" t="s">
        <v>341</v>
      </c>
      <c r="C55" s="708"/>
      <c r="D55" s="708"/>
      <c r="E55" s="708"/>
      <c r="F55" s="708"/>
      <c r="G55" s="708"/>
      <c r="H55" s="231"/>
    </row>
    <row r="56" spans="1:8" s="1" customFormat="1" ht="15" x14ac:dyDescent="0.25">
      <c r="A56" s="4"/>
      <c r="B56" s="709" t="s">
        <v>330</v>
      </c>
      <c r="C56" s="709"/>
      <c r="D56" s="709"/>
      <c r="E56" s="709"/>
      <c r="F56" s="709"/>
      <c r="G56" s="709"/>
      <c r="H56" s="230"/>
    </row>
    <row r="57" spans="1:8" s="1" customFormat="1" x14ac:dyDescent="0.25">
      <c r="A57" s="11"/>
      <c r="B57" s="711"/>
      <c r="C57" s="711"/>
      <c r="D57" s="711"/>
      <c r="E57" s="711"/>
      <c r="F57" s="711"/>
      <c r="G57" s="711"/>
      <c r="H57" s="11"/>
    </row>
    <row r="58" spans="1:8" s="1" customFormat="1" ht="22.8" x14ac:dyDescent="0.4">
      <c r="A58" s="4"/>
      <c r="B58" s="687" t="s">
        <v>269</v>
      </c>
      <c r="C58" s="687"/>
      <c r="D58" s="232"/>
      <c r="E58" s="686">
        <v>43358</v>
      </c>
      <c r="F58" s="686"/>
      <c r="G58" s="686"/>
      <c r="H58" s="233"/>
    </row>
    <row r="59" spans="1:8" s="1" customFormat="1" x14ac:dyDescent="0.25">
      <c r="A59" s="4"/>
      <c r="B59" s="4"/>
      <c r="C59" s="4"/>
      <c r="D59" s="4"/>
      <c r="E59" s="4"/>
      <c r="F59" s="4"/>
      <c r="G59" s="4"/>
      <c r="H59" s="4"/>
    </row>
    <row r="60" spans="1:8" s="1" customFormat="1" ht="14.25" customHeight="1" x14ac:dyDescent="0.25">
      <c r="A60" s="710" t="s">
        <v>34</v>
      </c>
      <c r="B60" s="710"/>
      <c r="C60" s="710"/>
      <c r="D60" s="710"/>
      <c r="E60" s="710"/>
      <c r="F60" s="710"/>
      <c r="G60" s="710"/>
      <c r="H60" s="710"/>
    </row>
    <row r="61" spans="1:8" s="1" customFormat="1" ht="14.25" customHeight="1" x14ac:dyDescent="0.25">
      <c r="A61" s="710"/>
      <c r="B61" s="710"/>
      <c r="C61" s="710"/>
      <c r="D61" s="710"/>
      <c r="E61" s="710"/>
      <c r="F61" s="710"/>
      <c r="G61" s="710"/>
      <c r="H61" s="710"/>
    </row>
    <row r="62" spans="1:8" s="1" customFormat="1" x14ac:dyDescent="0.25">
      <c r="A62" s="710"/>
      <c r="B62" s="710"/>
      <c r="C62" s="710"/>
      <c r="D62" s="710"/>
      <c r="E62" s="710"/>
      <c r="F62" s="710"/>
      <c r="G62" s="710"/>
      <c r="H62" s="710"/>
    </row>
    <row r="63" spans="1:8" s="1" customFormat="1" x14ac:dyDescent="0.25">
      <c r="A63" s="4"/>
      <c r="B63" s="4"/>
      <c r="C63" s="4"/>
      <c r="D63" s="4"/>
      <c r="E63" s="4"/>
      <c r="F63" s="4"/>
      <c r="G63" s="4"/>
      <c r="H63" s="4"/>
    </row>
    <row r="64" spans="1:8" s="1" customFormat="1" ht="14.25" customHeight="1" x14ac:dyDescent="0.25">
      <c r="A64" s="9"/>
      <c r="B64" s="680" t="s">
        <v>263</v>
      </c>
      <c r="C64" s="681"/>
      <c r="D64" s="681"/>
      <c r="E64" s="681"/>
      <c r="F64" s="681"/>
      <c r="G64" s="682"/>
      <c r="H64" s="234"/>
    </row>
    <row r="65" spans="1:8" s="1" customFormat="1" ht="14.25" customHeight="1" x14ac:dyDescent="0.25">
      <c r="A65" s="234"/>
      <c r="B65" s="683"/>
      <c r="C65" s="684"/>
      <c r="D65" s="684"/>
      <c r="E65" s="684"/>
      <c r="F65" s="684"/>
      <c r="G65" s="685"/>
      <c r="H65" s="234"/>
    </row>
    <row r="66" spans="1:8" s="1" customFormat="1" ht="15" customHeight="1" x14ac:dyDescent="0.25">
      <c r="A66" s="234"/>
      <c r="B66" s="683"/>
      <c r="C66" s="684"/>
      <c r="D66" s="684"/>
      <c r="E66" s="684"/>
      <c r="F66" s="684"/>
      <c r="G66" s="685"/>
      <c r="H66" s="234"/>
    </row>
    <row r="67" spans="1:8" s="1" customFormat="1" ht="23.25" customHeight="1" x14ac:dyDescent="0.25">
      <c r="A67" s="234"/>
      <c r="B67" s="688" t="s">
        <v>328</v>
      </c>
      <c r="C67" s="689"/>
      <c r="D67" s="689"/>
      <c r="E67" s="689"/>
      <c r="F67" s="689"/>
      <c r="G67" s="690"/>
      <c r="H67" s="234"/>
    </row>
    <row r="68" spans="1:8" s="1" customFormat="1" x14ac:dyDescent="0.25">
      <c r="A68" s="9"/>
      <c r="B68" s="4"/>
      <c r="C68" s="4"/>
      <c r="D68" s="4"/>
      <c r="E68" s="4"/>
      <c r="F68" s="4"/>
      <c r="G68" s="4"/>
      <c r="H68" s="4"/>
    </row>
    <row r="70" spans="1:8" s="15" customFormat="1" ht="17.399999999999999" x14ac:dyDescent="0.3">
      <c r="B70" s="16"/>
    </row>
    <row r="72" spans="1:8" ht="15" x14ac:dyDescent="0.3">
      <c r="A72" s="311" t="s">
        <v>13</v>
      </c>
      <c r="B72" s="340">
        <f>D8</f>
        <v>0</v>
      </c>
      <c r="D72" s="123"/>
    </row>
    <row r="73" spans="1:8" ht="15" x14ac:dyDescent="0.25">
      <c r="A73" s="311" t="s">
        <v>14</v>
      </c>
      <c r="B73" s="326">
        <f>E5</f>
        <v>2018</v>
      </c>
    </row>
    <row r="74" spans="1:8" ht="15" x14ac:dyDescent="0.25">
      <c r="A74" s="311" t="s">
        <v>15</v>
      </c>
      <c r="B74" s="327">
        <f>D10</f>
        <v>0</v>
      </c>
      <c r="E74" s="41"/>
    </row>
    <row r="75" spans="1:8" ht="15" x14ac:dyDescent="0.25">
      <c r="A75" s="311" t="s">
        <v>31</v>
      </c>
      <c r="B75" s="328">
        <f>D18</f>
        <v>0</v>
      </c>
    </row>
    <row r="76" spans="1:8" ht="15" x14ac:dyDescent="0.25">
      <c r="A76" s="311" t="s">
        <v>8</v>
      </c>
      <c r="B76" s="329">
        <f>F36</f>
        <v>0</v>
      </c>
    </row>
    <row r="77" spans="1:8" ht="15" x14ac:dyDescent="0.25">
      <c r="A77" s="311" t="s">
        <v>16</v>
      </c>
      <c r="B77" s="329" t="s">
        <v>333</v>
      </c>
    </row>
    <row r="78" spans="1:8" ht="15" x14ac:dyDescent="0.25">
      <c r="A78" s="311" t="s">
        <v>17</v>
      </c>
      <c r="B78" s="329" t="s">
        <v>41</v>
      </c>
    </row>
    <row r="84" spans="4:4" x14ac:dyDescent="0.25">
      <c r="D84" s="579"/>
    </row>
  </sheetData>
  <sheetProtection selectLockedCells="1"/>
  <mergeCells count="38">
    <mergeCell ref="B53:G53"/>
    <mergeCell ref="B54:G54"/>
    <mergeCell ref="B55:G55"/>
    <mergeCell ref="B56:G56"/>
    <mergeCell ref="A60:H62"/>
    <mergeCell ref="B57:G57"/>
    <mergeCell ref="B64:G66"/>
    <mergeCell ref="E58:G58"/>
    <mergeCell ref="B58:C58"/>
    <mergeCell ref="B67:G67"/>
    <mergeCell ref="I3:N7"/>
    <mergeCell ref="B47:H47"/>
    <mergeCell ref="F38:H38"/>
    <mergeCell ref="F45:H45"/>
    <mergeCell ref="B29:H29"/>
    <mergeCell ref="D8:H8"/>
    <mergeCell ref="D10:H10"/>
    <mergeCell ref="D12:H12"/>
    <mergeCell ref="D14:H14"/>
    <mergeCell ref="A3:H3"/>
    <mergeCell ref="C5:D5"/>
    <mergeCell ref="B52:G52"/>
    <mergeCell ref="B45:C45"/>
    <mergeCell ref="B50:G50"/>
    <mergeCell ref="B51:G51"/>
    <mergeCell ref="A1:H1"/>
    <mergeCell ref="D43:H43"/>
    <mergeCell ref="D18:H18"/>
    <mergeCell ref="B23:H23"/>
    <mergeCell ref="B34:H34"/>
    <mergeCell ref="F36:H36"/>
    <mergeCell ref="D20:H20"/>
    <mergeCell ref="D16:H16"/>
    <mergeCell ref="B40:H40"/>
    <mergeCell ref="F25:H25"/>
    <mergeCell ref="B27:C27"/>
    <mergeCell ref="F27:H27"/>
    <mergeCell ref="B38:C38"/>
  </mergeCells>
  <phoneticPr fontId="22" type="noConversion"/>
  <dataValidations xWindow="979" yWindow="225" count="2">
    <dataValidation type="list" allowBlank="1" showInputMessage="1" showErrorMessage="1" prompt="Sélectionner un titre" sqref="D14">
      <formula1>"Maire,Directeur/Directrice,Président(e),Gérant (e),Déléguée,Responsable,Autre (préciser ci-dessous)"</formula1>
    </dataValidation>
    <dataValidation type="list" allowBlank="1" showInputMessage="1" showErrorMessage="1" promptTitle="Animation globale et coordinatio" sqref="D20:H20">
      <formula1>"Animation globale et coordination"</formula1>
    </dataValidation>
  </dataValidations>
  <hyperlinks>
    <hyperlink ref="B52" r:id="rId1"/>
  </hyperlinks>
  <printOptions horizontalCentered="1"/>
  <pageMargins left="0" right="0" top="0.39370078740157483" bottom="0.39370078740157483" header="0" footer="0"/>
  <pageSetup paperSize="9" scale="67" orientation="portrait" r:id="rId2"/>
  <drawing r:id="rId3"/>
  <extLst>
    <ext xmlns:x14="http://schemas.microsoft.com/office/spreadsheetml/2009/9/main" uri="{CCE6A557-97BC-4b89-ADB6-D9C93CAAB3DF}">
      <x14:dataValidations xmlns:xm="http://schemas.microsoft.com/office/excel/2006/main" xWindow="979" yWindow="225" count="3">
        <x14:dataValidation type="list" allowBlank="1" showInputMessage="1" showErrorMessage="1">
          <x14:formula1>
            <xm:f>AGC!$C$2:$C$20</xm:f>
          </x14:formula1>
          <xm:sqref>D8:H8</xm:sqref>
        </x14:dataValidation>
        <x14:dataValidation type="list" allowBlank="1" showInputMessage="1" showErrorMessage="1">
          <x14:formula1>
            <xm:f>AGC!$B$2:$B$20</xm:f>
          </x14:formula1>
          <xm:sqref>D10:H10</xm:sqref>
        </x14:dataValidation>
        <x14:dataValidation type="list" allowBlank="1" showInputMessage="1" showErrorMessage="1">
          <x14:formula1>
            <xm:f>AGC!$D$2:$D$20</xm:f>
          </x14:formula1>
          <xm:sqref>D18:H18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78"/>
  <sheetViews>
    <sheetView showGridLines="0" zoomScaleNormal="100" zoomScaleSheetLayoutView="100" workbookViewId="0">
      <selection activeCell="D10" sqref="D10:H10"/>
    </sheetView>
  </sheetViews>
  <sheetFormatPr baseColWidth="10" defaultColWidth="11.44140625" defaultRowHeight="13.8" x14ac:dyDescent="0.25"/>
  <cols>
    <col min="1" max="1" width="20.6640625" style="4" customWidth="1"/>
    <col min="2" max="2" width="33.5546875" style="4" customWidth="1"/>
    <col min="3" max="3" width="19.5546875" style="4" customWidth="1"/>
    <col min="4" max="4" width="13.44140625" style="4" customWidth="1"/>
    <col min="5" max="5" width="14.88671875" style="4" customWidth="1"/>
    <col min="6" max="7" width="11.44140625" style="4"/>
    <col min="8" max="8" width="21.6640625" style="4" customWidth="1"/>
    <col min="9" max="64" width="11.44140625" style="3"/>
    <col min="65" max="16384" width="11.44140625" style="4"/>
  </cols>
  <sheetData>
    <row r="1" spans="1:14" s="3" customFormat="1" ht="18.75" customHeight="1" x14ac:dyDescent="0.25">
      <c r="A1" s="661" t="s">
        <v>0</v>
      </c>
      <c r="B1" s="662"/>
      <c r="C1" s="662"/>
      <c r="D1" s="662"/>
      <c r="E1" s="662"/>
      <c r="F1" s="662"/>
      <c r="G1" s="662"/>
      <c r="H1" s="663"/>
    </row>
    <row r="3" spans="1:14" ht="22.8" x14ac:dyDescent="0.25">
      <c r="A3" s="701" t="s">
        <v>332</v>
      </c>
      <c r="B3" s="701"/>
      <c r="C3" s="701"/>
      <c r="D3" s="701"/>
      <c r="E3" s="701"/>
      <c r="F3" s="701"/>
      <c r="G3" s="701"/>
      <c r="H3" s="702"/>
      <c r="I3" s="712"/>
      <c r="J3" s="712"/>
      <c r="K3" s="712"/>
      <c r="L3" s="712"/>
      <c r="M3" s="712"/>
      <c r="N3" s="712"/>
    </row>
    <row r="4" spans="1:14" ht="22.8" x14ac:dyDescent="0.25">
      <c r="A4" s="66"/>
      <c r="B4" s="66"/>
      <c r="C4" s="66"/>
      <c r="D4" s="66"/>
      <c r="E4" s="66"/>
      <c r="F4" s="66"/>
      <c r="G4" s="66"/>
      <c r="H4" s="66"/>
      <c r="I4" s="712"/>
      <c r="J4" s="712"/>
      <c r="K4" s="712"/>
      <c r="L4" s="712"/>
      <c r="M4" s="712"/>
      <c r="N4" s="712"/>
    </row>
    <row r="5" spans="1:14" ht="22.8" x14ac:dyDescent="0.4">
      <c r="B5" s="77"/>
      <c r="C5" s="703" t="s">
        <v>39</v>
      </c>
      <c r="D5" s="703"/>
      <c r="E5" s="114">
        <v>2018</v>
      </c>
      <c r="F5" s="115"/>
      <c r="G5" s="74"/>
      <c r="H5" s="115"/>
      <c r="I5" s="712"/>
      <c r="J5" s="712"/>
      <c r="K5" s="712"/>
      <c r="L5" s="712"/>
      <c r="M5" s="712"/>
      <c r="N5" s="712"/>
    </row>
    <row r="6" spans="1:14" x14ac:dyDescent="0.25">
      <c r="H6" s="9"/>
      <c r="I6" s="712"/>
      <c r="J6" s="712"/>
      <c r="K6" s="712"/>
      <c r="L6" s="712"/>
      <c r="M6" s="712"/>
      <c r="N6" s="712"/>
    </row>
    <row r="7" spans="1:14" x14ac:dyDescent="0.25">
      <c r="H7" s="9"/>
      <c r="I7" s="712"/>
      <c r="J7" s="712"/>
      <c r="K7" s="712"/>
      <c r="L7" s="712"/>
      <c r="M7" s="712"/>
      <c r="N7" s="712"/>
    </row>
    <row r="8" spans="1:14" ht="17.399999999999999" x14ac:dyDescent="0.3">
      <c r="B8" s="325" t="s">
        <v>479</v>
      </c>
      <c r="D8" s="692" t="s">
        <v>478</v>
      </c>
      <c r="E8" s="693"/>
      <c r="F8" s="693"/>
      <c r="G8" s="693"/>
      <c r="H8" s="694"/>
    </row>
    <row r="9" spans="1:14" ht="8.1" customHeight="1" x14ac:dyDescent="0.25">
      <c r="D9" s="331"/>
      <c r="E9" s="331"/>
      <c r="F9" s="44"/>
      <c r="G9" s="44"/>
      <c r="H9" s="44"/>
    </row>
    <row r="10" spans="1:14" ht="17.399999999999999" x14ac:dyDescent="0.3">
      <c r="B10" s="325" t="s">
        <v>1</v>
      </c>
      <c r="D10" s="695"/>
      <c r="E10" s="696"/>
      <c r="F10" s="696"/>
      <c r="G10" s="696"/>
      <c r="H10" s="697"/>
    </row>
    <row r="11" spans="1:14" ht="8.1" customHeight="1" x14ac:dyDescent="0.25">
      <c r="D11" s="75"/>
      <c r="E11" s="75"/>
      <c r="F11" s="3"/>
      <c r="G11" s="3"/>
      <c r="H11" s="3"/>
    </row>
    <row r="12" spans="1:14" ht="17.399999999999999" x14ac:dyDescent="0.3">
      <c r="B12" s="325" t="s">
        <v>2</v>
      </c>
      <c r="D12" s="698"/>
      <c r="E12" s="699"/>
      <c r="F12" s="699"/>
      <c r="G12" s="699"/>
      <c r="H12" s="700"/>
    </row>
    <row r="13" spans="1:14" ht="8.1" customHeight="1" x14ac:dyDescent="0.25">
      <c r="D13" s="78"/>
      <c r="E13" s="78"/>
      <c r="F13" s="78"/>
      <c r="G13" s="78"/>
      <c r="H13" s="78"/>
    </row>
    <row r="14" spans="1:14" ht="17.399999999999999" x14ac:dyDescent="0.3">
      <c r="B14" s="325" t="s">
        <v>3</v>
      </c>
      <c r="D14" s="664"/>
      <c r="E14" s="665"/>
      <c r="F14" s="665"/>
      <c r="G14" s="665"/>
      <c r="H14" s="666"/>
      <c r="K14" s="133"/>
      <c r="L14" s="133"/>
      <c r="M14" s="133"/>
    </row>
    <row r="15" spans="1:14" ht="8.1" customHeight="1" x14ac:dyDescent="0.25">
      <c r="D15" s="78"/>
      <c r="E15" s="78"/>
      <c r="F15" s="78"/>
      <c r="G15" s="78"/>
      <c r="H15" s="78"/>
      <c r="K15" s="133"/>
      <c r="L15" s="133"/>
      <c r="M15" s="133"/>
    </row>
    <row r="16" spans="1:14" ht="17.399999999999999" x14ac:dyDescent="0.3">
      <c r="B16" s="325" t="s">
        <v>4</v>
      </c>
      <c r="D16" s="664"/>
      <c r="E16" s="665"/>
      <c r="F16" s="665"/>
      <c r="G16" s="665"/>
      <c r="H16" s="666"/>
      <c r="K16" s="133"/>
      <c r="L16" s="133"/>
      <c r="M16" s="133"/>
    </row>
    <row r="17" spans="1:13" ht="8.1" customHeight="1" x14ac:dyDescent="0.25">
      <c r="D17" s="78"/>
      <c r="E17" s="78"/>
      <c r="F17" s="78"/>
      <c r="G17" s="78"/>
      <c r="H17" s="78"/>
      <c r="K17" s="133"/>
      <c r="L17" s="133"/>
      <c r="M17" s="133"/>
    </row>
    <row r="18" spans="1:13" ht="17.399999999999999" x14ac:dyDescent="0.3">
      <c r="B18" s="325" t="s">
        <v>5</v>
      </c>
      <c r="D18" s="667"/>
      <c r="E18" s="668"/>
      <c r="F18" s="668"/>
      <c r="G18" s="668"/>
      <c r="H18" s="669"/>
    </row>
    <row r="19" spans="1:13" ht="8.1" customHeight="1" x14ac:dyDescent="0.25">
      <c r="D19" s="64"/>
      <c r="E19" s="45"/>
      <c r="F19" s="64"/>
      <c r="G19" s="64"/>
      <c r="H19" s="64"/>
    </row>
    <row r="20" spans="1:13" ht="36.75" customHeight="1" x14ac:dyDescent="0.3">
      <c r="B20" s="325" t="s">
        <v>40</v>
      </c>
      <c r="D20" s="670" t="s">
        <v>136</v>
      </c>
      <c r="E20" s="671"/>
      <c r="F20" s="671"/>
      <c r="G20" s="671"/>
      <c r="H20" s="672"/>
    </row>
    <row r="21" spans="1:13" ht="21" x14ac:dyDescent="0.4">
      <c r="A21" s="12" t="s">
        <v>6</v>
      </c>
    </row>
    <row r="23" spans="1:13" x14ac:dyDescent="0.25">
      <c r="A23" s="13" t="s">
        <v>7</v>
      </c>
      <c r="B23" s="664"/>
      <c r="C23" s="665"/>
      <c r="D23" s="665"/>
      <c r="E23" s="665"/>
      <c r="F23" s="665"/>
      <c r="G23" s="665"/>
      <c r="H23" s="666"/>
    </row>
    <row r="24" spans="1:13" ht="8.1" customHeight="1" x14ac:dyDescent="0.25">
      <c r="B24" s="76"/>
      <c r="C24" s="76"/>
      <c r="D24" s="76"/>
      <c r="E24" s="76"/>
      <c r="F24" s="76"/>
      <c r="G24" s="76"/>
      <c r="H24" s="76"/>
    </row>
    <row r="25" spans="1:13" x14ac:dyDescent="0.25">
      <c r="B25" s="79" t="s">
        <v>35</v>
      </c>
      <c r="C25" s="332"/>
      <c r="D25" s="76"/>
      <c r="E25" s="80" t="s">
        <v>36</v>
      </c>
      <c r="F25" s="673"/>
      <c r="G25" s="674"/>
      <c r="H25" s="675"/>
    </row>
    <row r="26" spans="1:13" ht="8.1" customHeight="1" x14ac:dyDescent="0.25">
      <c r="B26" s="76"/>
      <c r="C26" s="76"/>
      <c r="D26" s="76"/>
      <c r="E26" s="76"/>
      <c r="F26" s="76"/>
      <c r="G26" s="76"/>
      <c r="H26" s="76"/>
    </row>
    <row r="27" spans="1:13" x14ac:dyDescent="0.25">
      <c r="A27" s="13" t="s">
        <v>9</v>
      </c>
      <c r="B27" s="656"/>
      <c r="C27" s="657"/>
      <c r="D27" s="76"/>
      <c r="E27" s="79" t="s">
        <v>10</v>
      </c>
      <c r="F27" s="656"/>
      <c r="G27" s="679"/>
      <c r="H27" s="657"/>
    </row>
    <row r="28" spans="1:13" ht="8.1" customHeight="1" x14ac:dyDescent="0.25">
      <c r="B28" s="76"/>
      <c r="C28" s="76"/>
      <c r="D28" s="76"/>
      <c r="E28" s="76"/>
      <c r="F28" s="76"/>
      <c r="G28" s="76"/>
      <c r="H28" s="76"/>
    </row>
    <row r="29" spans="1:13" x14ac:dyDescent="0.25">
      <c r="A29" s="13" t="s">
        <v>11</v>
      </c>
      <c r="B29" s="664"/>
      <c r="C29" s="665"/>
      <c r="D29" s="665"/>
      <c r="E29" s="665"/>
      <c r="F29" s="665"/>
      <c r="G29" s="665"/>
      <c r="H29" s="666"/>
    </row>
    <row r="32" spans="1:13" ht="21" x14ac:dyDescent="0.4">
      <c r="A32" s="12" t="s">
        <v>18</v>
      </c>
      <c r="B32" s="14"/>
      <c r="C32" s="14"/>
      <c r="D32" s="14"/>
      <c r="E32" s="14"/>
      <c r="F32" s="14"/>
      <c r="G32" s="14"/>
      <c r="H32" s="14"/>
    </row>
    <row r="34" spans="1:8" x14ac:dyDescent="0.25">
      <c r="A34" s="13" t="s">
        <v>7</v>
      </c>
      <c r="B34" s="670"/>
      <c r="C34" s="671"/>
      <c r="D34" s="671"/>
      <c r="E34" s="671"/>
      <c r="F34" s="671"/>
      <c r="G34" s="671"/>
      <c r="H34" s="672"/>
    </row>
    <row r="35" spans="1:8" ht="8.1" customHeight="1" x14ac:dyDescent="0.25">
      <c r="B35" s="78"/>
      <c r="C35" s="78"/>
      <c r="D35" s="78"/>
      <c r="E35" s="78"/>
      <c r="F35" s="78"/>
      <c r="G35" s="78"/>
      <c r="H35" s="78"/>
    </row>
    <row r="36" spans="1:8" x14ac:dyDescent="0.25">
      <c r="B36" s="81" t="s">
        <v>35</v>
      </c>
      <c r="C36" s="332"/>
      <c r="D36" s="78"/>
      <c r="E36" s="82" t="s">
        <v>36</v>
      </c>
      <c r="F36" s="673"/>
      <c r="G36" s="674"/>
      <c r="H36" s="675"/>
    </row>
    <row r="37" spans="1:8" ht="8.1" customHeight="1" x14ac:dyDescent="0.25">
      <c r="B37" s="78"/>
      <c r="C37" s="78"/>
      <c r="D37" s="78"/>
      <c r="E37" s="78"/>
      <c r="F37" s="78"/>
      <c r="G37" s="78"/>
      <c r="H37" s="78"/>
    </row>
    <row r="38" spans="1:8" x14ac:dyDescent="0.25">
      <c r="A38" s="13" t="s">
        <v>9</v>
      </c>
      <c r="B38" s="656"/>
      <c r="C38" s="657"/>
      <c r="D38" s="78"/>
      <c r="E38" s="81" t="s">
        <v>10</v>
      </c>
      <c r="F38" s="656"/>
      <c r="G38" s="679"/>
      <c r="H38" s="657"/>
    </row>
    <row r="39" spans="1:8" ht="8.1" customHeight="1" x14ac:dyDescent="0.25">
      <c r="B39" s="78"/>
      <c r="C39" s="78"/>
      <c r="D39" s="78"/>
      <c r="E39" s="78"/>
      <c r="F39" s="78"/>
      <c r="G39" s="78"/>
      <c r="H39" s="78"/>
    </row>
    <row r="40" spans="1:8" x14ac:dyDescent="0.25">
      <c r="A40" s="13" t="s">
        <v>11</v>
      </c>
      <c r="B40" s="664"/>
      <c r="C40" s="665"/>
      <c r="D40" s="665"/>
      <c r="E40" s="665"/>
      <c r="F40" s="665"/>
      <c r="G40" s="665"/>
      <c r="H40" s="666"/>
    </row>
    <row r="43" spans="1:8" ht="21" x14ac:dyDescent="0.4">
      <c r="A43" s="12" t="s">
        <v>12</v>
      </c>
      <c r="B43" s="78"/>
      <c r="C43" s="78"/>
      <c r="D43" s="664"/>
      <c r="E43" s="665"/>
      <c r="F43" s="665"/>
      <c r="G43" s="665"/>
      <c r="H43" s="666"/>
    </row>
    <row r="44" spans="1:8" ht="8.1" customHeight="1" x14ac:dyDescent="0.25">
      <c r="B44" s="78"/>
      <c r="C44" s="78"/>
      <c r="D44" s="78"/>
      <c r="E44" s="78"/>
      <c r="F44" s="78"/>
      <c r="G44" s="78"/>
      <c r="H44" s="78"/>
    </row>
    <row r="45" spans="1:8" x14ac:dyDescent="0.25">
      <c r="A45" s="13" t="s">
        <v>9</v>
      </c>
      <c r="B45" s="656"/>
      <c r="C45" s="657"/>
      <c r="D45" s="78"/>
      <c r="E45" s="81" t="s">
        <v>10</v>
      </c>
      <c r="F45" s="656"/>
      <c r="G45" s="679"/>
      <c r="H45" s="657"/>
    </row>
    <row r="46" spans="1:8" ht="8.1" customHeight="1" x14ac:dyDescent="0.25">
      <c r="B46" s="78"/>
      <c r="C46" s="78"/>
      <c r="D46" s="78"/>
      <c r="E46" s="78"/>
      <c r="F46" s="78"/>
      <c r="G46" s="78"/>
      <c r="H46" s="78"/>
    </row>
    <row r="47" spans="1:8" x14ac:dyDescent="0.25">
      <c r="A47" s="13" t="s">
        <v>11</v>
      </c>
      <c r="B47" s="664"/>
      <c r="C47" s="665"/>
      <c r="D47" s="665"/>
      <c r="E47" s="665"/>
      <c r="F47" s="665"/>
      <c r="G47" s="665"/>
      <c r="H47" s="666"/>
    </row>
    <row r="49" spans="1:64" s="1" customFormat="1" x14ac:dyDescent="0.25">
      <c r="A49" s="41"/>
      <c r="B49" s="4"/>
      <c r="C49" s="4"/>
      <c r="D49" s="4"/>
      <c r="E49" s="4"/>
      <c r="F49" s="4"/>
      <c r="G49" s="4"/>
      <c r="H49" s="4"/>
      <c r="I49" s="500"/>
      <c r="J49" s="500"/>
      <c r="K49" s="500"/>
      <c r="L49" s="500"/>
      <c r="M49" s="500"/>
      <c r="N49" s="500"/>
      <c r="O49" s="500"/>
      <c r="P49" s="500"/>
      <c r="Q49" s="500"/>
      <c r="R49" s="500"/>
      <c r="S49" s="500"/>
      <c r="T49" s="500"/>
      <c r="U49" s="500"/>
      <c r="V49" s="500"/>
      <c r="W49" s="500"/>
      <c r="X49" s="500"/>
      <c r="Y49" s="500"/>
      <c r="Z49" s="500"/>
      <c r="AA49" s="500"/>
      <c r="AB49" s="500"/>
      <c r="AC49" s="500"/>
      <c r="AD49" s="500"/>
      <c r="AE49" s="500"/>
      <c r="AF49" s="500"/>
      <c r="AG49" s="500"/>
      <c r="AH49" s="500"/>
      <c r="AI49" s="500"/>
      <c r="AJ49" s="500"/>
      <c r="AK49" s="500"/>
      <c r="AL49" s="500"/>
      <c r="AM49" s="500"/>
      <c r="AN49" s="500"/>
      <c r="AO49" s="500"/>
      <c r="AP49" s="500"/>
      <c r="AQ49" s="500"/>
      <c r="AR49" s="500"/>
      <c r="AS49" s="500"/>
      <c r="AT49" s="500"/>
      <c r="AU49" s="500"/>
      <c r="AV49" s="500"/>
      <c r="AW49" s="500"/>
      <c r="AX49" s="500"/>
      <c r="AY49" s="500"/>
      <c r="AZ49" s="500"/>
      <c r="BA49" s="500"/>
      <c r="BB49" s="500"/>
      <c r="BC49" s="500"/>
      <c r="BD49" s="500"/>
      <c r="BE49" s="500"/>
      <c r="BF49" s="500"/>
      <c r="BG49" s="500"/>
      <c r="BH49" s="500"/>
      <c r="BI49" s="500"/>
      <c r="BJ49" s="500"/>
      <c r="BK49" s="500"/>
      <c r="BL49" s="500"/>
    </row>
    <row r="50" spans="1:64" s="1" customFormat="1" ht="17.399999999999999" x14ac:dyDescent="0.25">
      <c r="A50" s="4"/>
      <c r="B50" s="658" t="s">
        <v>268</v>
      </c>
      <c r="C50" s="658"/>
      <c r="D50" s="658"/>
      <c r="E50" s="658"/>
      <c r="F50" s="658"/>
      <c r="G50" s="658"/>
      <c r="H50" s="229"/>
      <c r="I50" s="500"/>
      <c r="J50" s="500"/>
      <c r="K50" s="500"/>
      <c r="L50" s="500"/>
      <c r="M50" s="500"/>
      <c r="N50" s="500"/>
      <c r="O50" s="500"/>
      <c r="P50" s="500"/>
      <c r="Q50" s="500"/>
      <c r="R50" s="500"/>
      <c r="S50" s="500"/>
      <c r="T50" s="500"/>
      <c r="U50" s="500"/>
      <c r="V50" s="500"/>
      <c r="W50" s="500"/>
      <c r="X50" s="500"/>
      <c r="Y50" s="500"/>
      <c r="Z50" s="500"/>
      <c r="AA50" s="500"/>
      <c r="AB50" s="500"/>
      <c r="AC50" s="500"/>
      <c r="AD50" s="500"/>
      <c r="AE50" s="500"/>
      <c r="AF50" s="500"/>
      <c r="AG50" s="500"/>
      <c r="AH50" s="500"/>
      <c r="AI50" s="500"/>
      <c r="AJ50" s="500"/>
      <c r="AK50" s="500"/>
      <c r="AL50" s="500"/>
      <c r="AM50" s="500"/>
      <c r="AN50" s="500"/>
      <c r="AO50" s="500"/>
      <c r="AP50" s="500"/>
      <c r="AQ50" s="500"/>
      <c r="AR50" s="500"/>
      <c r="AS50" s="500"/>
      <c r="AT50" s="500"/>
      <c r="AU50" s="500"/>
      <c r="AV50" s="500"/>
      <c r="AW50" s="500"/>
      <c r="AX50" s="500"/>
      <c r="AY50" s="500"/>
      <c r="AZ50" s="500"/>
      <c r="BA50" s="500"/>
      <c r="BB50" s="500"/>
      <c r="BC50" s="500"/>
      <c r="BD50" s="500"/>
      <c r="BE50" s="500"/>
      <c r="BF50" s="500"/>
      <c r="BG50" s="500"/>
      <c r="BH50" s="500"/>
      <c r="BI50" s="500"/>
      <c r="BJ50" s="500"/>
      <c r="BK50" s="500"/>
      <c r="BL50" s="500"/>
    </row>
    <row r="51" spans="1:64" s="1" customFormat="1" ht="17.399999999999999" x14ac:dyDescent="0.25">
      <c r="A51" s="4"/>
      <c r="B51" s="659" t="s">
        <v>235</v>
      </c>
      <c r="C51" s="660"/>
      <c r="D51" s="660"/>
      <c r="E51" s="660"/>
      <c r="F51" s="660"/>
      <c r="G51" s="660"/>
      <c r="H51" s="229"/>
      <c r="I51" s="500"/>
      <c r="J51" s="500"/>
      <c r="K51" s="500"/>
      <c r="L51" s="500"/>
      <c r="M51" s="500"/>
      <c r="N51" s="500"/>
      <c r="O51" s="500"/>
      <c r="P51" s="500"/>
      <c r="Q51" s="500"/>
      <c r="R51" s="500"/>
      <c r="S51" s="500"/>
      <c r="T51" s="500"/>
      <c r="U51" s="500"/>
      <c r="V51" s="500"/>
      <c r="W51" s="500"/>
      <c r="X51" s="500"/>
      <c r="Y51" s="500"/>
      <c r="Z51" s="500"/>
      <c r="AA51" s="500"/>
      <c r="AB51" s="500"/>
      <c r="AC51" s="500"/>
      <c r="AD51" s="500"/>
      <c r="AE51" s="500"/>
      <c r="AF51" s="500"/>
      <c r="AG51" s="500"/>
      <c r="AH51" s="500"/>
      <c r="AI51" s="500"/>
      <c r="AJ51" s="500"/>
      <c r="AK51" s="500"/>
      <c r="AL51" s="500"/>
      <c r="AM51" s="500"/>
      <c r="AN51" s="500"/>
      <c r="AO51" s="500"/>
      <c r="AP51" s="500"/>
      <c r="AQ51" s="500"/>
      <c r="AR51" s="500"/>
      <c r="AS51" s="500"/>
      <c r="AT51" s="500"/>
      <c r="AU51" s="500"/>
      <c r="AV51" s="500"/>
      <c r="AW51" s="500"/>
      <c r="AX51" s="500"/>
      <c r="AY51" s="500"/>
      <c r="AZ51" s="500"/>
      <c r="BA51" s="500"/>
      <c r="BB51" s="500"/>
      <c r="BC51" s="500"/>
      <c r="BD51" s="500"/>
      <c r="BE51" s="500"/>
      <c r="BF51" s="500"/>
      <c r="BG51" s="500"/>
      <c r="BH51" s="500"/>
      <c r="BI51" s="500"/>
      <c r="BJ51" s="500"/>
      <c r="BK51" s="500"/>
      <c r="BL51" s="500"/>
    </row>
    <row r="52" spans="1:64" s="1" customFormat="1" ht="15.75" customHeight="1" x14ac:dyDescent="0.3">
      <c r="A52" s="4"/>
      <c r="B52" s="704" t="s">
        <v>327</v>
      </c>
      <c r="C52" s="705"/>
      <c r="D52" s="705"/>
      <c r="E52" s="705"/>
      <c r="F52" s="705"/>
      <c r="G52" s="705"/>
      <c r="H52" s="230"/>
      <c r="I52" s="500"/>
      <c r="J52" s="500"/>
      <c r="K52" s="500"/>
      <c r="L52" s="500"/>
      <c r="M52" s="500"/>
      <c r="N52" s="500"/>
      <c r="O52" s="500"/>
      <c r="P52" s="500"/>
      <c r="Q52" s="500"/>
      <c r="R52" s="500"/>
      <c r="S52" s="500"/>
      <c r="T52" s="500"/>
      <c r="U52" s="500"/>
      <c r="V52" s="500"/>
      <c r="W52" s="500"/>
      <c r="X52" s="500"/>
      <c r="Y52" s="500"/>
      <c r="Z52" s="500"/>
      <c r="AA52" s="500"/>
      <c r="AB52" s="500"/>
      <c r="AC52" s="500"/>
      <c r="AD52" s="500"/>
      <c r="AE52" s="500"/>
      <c r="AF52" s="500"/>
      <c r="AG52" s="500"/>
      <c r="AH52" s="500"/>
      <c r="AI52" s="500"/>
      <c r="AJ52" s="500"/>
      <c r="AK52" s="500"/>
      <c r="AL52" s="500"/>
      <c r="AM52" s="500"/>
      <c r="AN52" s="500"/>
      <c r="AO52" s="500"/>
      <c r="AP52" s="500"/>
      <c r="AQ52" s="500"/>
      <c r="AR52" s="500"/>
      <c r="AS52" s="500"/>
      <c r="AT52" s="500"/>
      <c r="AU52" s="500"/>
      <c r="AV52" s="500"/>
      <c r="AW52" s="500"/>
      <c r="AX52" s="500"/>
      <c r="AY52" s="500"/>
      <c r="AZ52" s="500"/>
      <c r="BA52" s="500"/>
      <c r="BB52" s="500"/>
      <c r="BC52" s="500"/>
      <c r="BD52" s="500"/>
      <c r="BE52" s="500"/>
      <c r="BF52" s="500"/>
      <c r="BG52" s="500"/>
      <c r="BH52" s="500"/>
      <c r="BI52" s="500"/>
      <c r="BJ52" s="500"/>
      <c r="BK52" s="500"/>
      <c r="BL52" s="500"/>
    </row>
    <row r="53" spans="1:64" s="1" customFormat="1" ht="17.399999999999999" x14ac:dyDescent="0.3">
      <c r="A53" s="4"/>
      <c r="B53" s="706" t="s">
        <v>33</v>
      </c>
      <c r="C53" s="706"/>
      <c r="D53" s="706"/>
      <c r="E53" s="706"/>
      <c r="F53" s="706"/>
      <c r="G53" s="706"/>
      <c r="H53" s="230"/>
      <c r="I53" s="500"/>
      <c r="J53" s="500"/>
      <c r="K53" s="500"/>
      <c r="L53" s="500"/>
      <c r="M53" s="500"/>
      <c r="N53" s="500"/>
      <c r="O53" s="500"/>
      <c r="P53" s="500"/>
      <c r="Q53" s="500"/>
      <c r="R53" s="500"/>
      <c r="S53" s="500"/>
      <c r="T53" s="500"/>
      <c r="U53" s="500"/>
      <c r="V53" s="500"/>
      <c r="W53" s="500"/>
      <c r="X53" s="500"/>
      <c r="Y53" s="500"/>
      <c r="Z53" s="500"/>
      <c r="AA53" s="500"/>
      <c r="AB53" s="500"/>
      <c r="AC53" s="500"/>
      <c r="AD53" s="500"/>
      <c r="AE53" s="500"/>
      <c r="AF53" s="500"/>
      <c r="AG53" s="500"/>
      <c r="AH53" s="500"/>
      <c r="AI53" s="500"/>
      <c r="AJ53" s="500"/>
      <c r="AK53" s="500"/>
      <c r="AL53" s="500"/>
      <c r="AM53" s="500"/>
      <c r="AN53" s="500"/>
      <c r="AO53" s="500"/>
      <c r="AP53" s="500"/>
      <c r="AQ53" s="500"/>
      <c r="AR53" s="500"/>
      <c r="AS53" s="500"/>
      <c r="AT53" s="500"/>
      <c r="AU53" s="500"/>
      <c r="AV53" s="500"/>
      <c r="AW53" s="500"/>
      <c r="AX53" s="500"/>
      <c r="AY53" s="500"/>
      <c r="AZ53" s="500"/>
      <c r="BA53" s="500"/>
      <c r="BB53" s="500"/>
      <c r="BC53" s="500"/>
      <c r="BD53" s="500"/>
      <c r="BE53" s="500"/>
      <c r="BF53" s="500"/>
      <c r="BG53" s="500"/>
      <c r="BH53" s="500"/>
      <c r="BI53" s="500"/>
      <c r="BJ53" s="500"/>
      <c r="BK53" s="500"/>
      <c r="BL53" s="500"/>
    </row>
    <row r="54" spans="1:64" s="1" customFormat="1" ht="17.399999999999999" x14ac:dyDescent="0.3">
      <c r="A54" s="4"/>
      <c r="B54" s="707" t="s">
        <v>236</v>
      </c>
      <c r="C54" s="706"/>
      <c r="D54" s="706"/>
      <c r="E54" s="706"/>
      <c r="F54" s="706"/>
      <c r="G54" s="706"/>
      <c r="H54" s="230"/>
      <c r="I54" s="500"/>
      <c r="J54" s="500"/>
      <c r="K54" s="500"/>
      <c r="L54" s="500"/>
      <c r="M54" s="500"/>
      <c r="N54" s="500"/>
      <c r="O54" s="500"/>
      <c r="P54" s="500"/>
      <c r="Q54" s="500"/>
      <c r="R54" s="500"/>
      <c r="S54" s="500"/>
      <c r="T54" s="500"/>
      <c r="U54" s="500"/>
      <c r="V54" s="500"/>
      <c r="W54" s="500"/>
      <c r="X54" s="500"/>
      <c r="Y54" s="500"/>
      <c r="Z54" s="500"/>
      <c r="AA54" s="500"/>
      <c r="AB54" s="500"/>
      <c r="AC54" s="500"/>
      <c r="AD54" s="500"/>
      <c r="AE54" s="500"/>
      <c r="AF54" s="500"/>
      <c r="AG54" s="500"/>
      <c r="AH54" s="500"/>
      <c r="AI54" s="500"/>
      <c r="AJ54" s="500"/>
      <c r="AK54" s="500"/>
      <c r="AL54" s="500"/>
      <c r="AM54" s="500"/>
      <c r="AN54" s="500"/>
      <c r="AO54" s="500"/>
      <c r="AP54" s="500"/>
      <c r="AQ54" s="500"/>
      <c r="AR54" s="500"/>
      <c r="AS54" s="500"/>
      <c r="AT54" s="500"/>
      <c r="AU54" s="500"/>
      <c r="AV54" s="500"/>
      <c r="AW54" s="500"/>
      <c r="AX54" s="500"/>
      <c r="AY54" s="500"/>
      <c r="AZ54" s="500"/>
      <c r="BA54" s="500"/>
      <c r="BB54" s="500"/>
      <c r="BC54" s="500"/>
      <c r="BD54" s="500"/>
      <c r="BE54" s="500"/>
      <c r="BF54" s="500"/>
      <c r="BG54" s="500"/>
      <c r="BH54" s="500"/>
      <c r="BI54" s="500"/>
      <c r="BJ54" s="500"/>
      <c r="BK54" s="500"/>
      <c r="BL54" s="500"/>
    </row>
    <row r="55" spans="1:64" s="1" customFormat="1" ht="33" customHeight="1" x14ac:dyDescent="0.25">
      <c r="A55" s="4"/>
      <c r="B55" s="708" t="s">
        <v>341</v>
      </c>
      <c r="C55" s="708"/>
      <c r="D55" s="708"/>
      <c r="E55" s="708"/>
      <c r="F55" s="708"/>
      <c r="G55" s="708"/>
      <c r="H55" s="231"/>
      <c r="I55" s="500"/>
      <c r="J55" s="500"/>
      <c r="K55" s="500"/>
      <c r="L55" s="500"/>
      <c r="M55" s="500"/>
      <c r="N55" s="500"/>
      <c r="O55" s="500"/>
      <c r="P55" s="500"/>
      <c r="Q55" s="500"/>
      <c r="R55" s="500"/>
      <c r="S55" s="500"/>
      <c r="T55" s="500"/>
      <c r="U55" s="500"/>
      <c r="V55" s="500"/>
      <c r="W55" s="500"/>
      <c r="X55" s="500"/>
      <c r="Y55" s="500"/>
      <c r="Z55" s="500"/>
      <c r="AA55" s="500"/>
      <c r="AB55" s="500"/>
      <c r="AC55" s="500"/>
      <c r="AD55" s="500"/>
      <c r="AE55" s="500"/>
      <c r="AF55" s="500"/>
      <c r="AG55" s="500"/>
      <c r="AH55" s="500"/>
      <c r="AI55" s="500"/>
      <c r="AJ55" s="500"/>
      <c r="AK55" s="500"/>
      <c r="AL55" s="500"/>
      <c r="AM55" s="500"/>
      <c r="AN55" s="500"/>
      <c r="AO55" s="500"/>
      <c r="AP55" s="500"/>
      <c r="AQ55" s="500"/>
      <c r="AR55" s="500"/>
      <c r="AS55" s="500"/>
      <c r="AT55" s="500"/>
      <c r="AU55" s="500"/>
      <c r="AV55" s="500"/>
      <c r="AW55" s="500"/>
      <c r="AX55" s="500"/>
      <c r="AY55" s="500"/>
      <c r="AZ55" s="500"/>
      <c r="BA55" s="500"/>
      <c r="BB55" s="500"/>
      <c r="BC55" s="500"/>
      <c r="BD55" s="500"/>
      <c r="BE55" s="500"/>
      <c r="BF55" s="500"/>
      <c r="BG55" s="500"/>
      <c r="BH55" s="500"/>
      <c r="BI55" s="500"/>
      <c r="BJ55" s="500"/>
      <c r="BK55" s="500"/>
      <c r="BL55" s="500"/>
    </row>
    <row r="56" spans="1:64" s="1" customFormat="1" ht="15" x14ac:dyDescent="0.25">
      <c r="A56" s="4"/>
      <c r="B56" s="709" t="s">
        <v>330</v>
      </c>
      <c r="C56" s="709"/>
      <c r="D56" s="709"/>
      <c r="E56" s="709"/>
      <c r="F56" s="709"/>
      <c r="G56" s="709"/>
      <c r="H56" s="230"/>
      <c r="I56" s="500"/>
      <c r="J56" s="500"/>
      <c r="K56" s="500"/>
      <c r="L56" s="500"/>
      <c r="M56" s="500"/>
      <c r="N56" s="500"/>
      <c r="O56" s="500"/>
      <c r="P56" s="500"/>
      <c r="Q56" s="500"/>
      <c r="R56" s="500"/>
      <c r="S56" s="500"/>
      <c r="T56" s="500"/>
      <c r="U56" s="500"/>
      <c r="V56" s="500"/>
      <c r="W56" s="500"/>
      <c r="X56" s="500"/>
      <c r="Y56" s="500"/>
      <c r="Z56" s="500"/>
      <c r="AA56" s="500"/>
      <c r="AB56" s="500"/>
      <c r="AC56" s="500"/>
      <c r="AD56" s="500"/>
      <c r="AE56" s="500"/>
      <c r="AF56" s="500"/>
      <c r="AG56" s="500"/>
      <c r="AH56" s="500"/>
      <c r="AI56" s="500"/>
      <c r="AJ56" s="500"/>
      <c r="AK56" s="500"/>
      <c r="AL56" s="500"/>
      <c r="AM56" s="500"/>
      <c r="AN56" s="500"/>
      <c r="AO56" s="500"/>
      <c r="AP56" s="500"/>
      <c r="AQ56" s="500"/>
      <c r="AR56" s="500"/>
      <c r="AS56" s="500"/>
      <c r="AT56" s="500"/>
      <c r="AU56" s="500"/>
      <c r="AV56" s="500"/>
      <c r="AW56" s="500"/>
      <c r="AX56" s="500"/>
      <c r="AY56" s="500"/>
      <c r="AZ56" s="500"/>
      <c r="BA56" s="500"/>
      <c r="BB56" s="500"/>
      <c r="BC56" s="500"/>
      <c r="BD56" s="500"/>
      <c r="BE56" s="500"/>
      <c r="BF56" s="500"/>
      <c r="BG56" s="500"/>
      <c r="BH56" s="500"/>
      <c r="BI56" s="500"/>
      <c r="BJ56" s="500"/>
      <c r="BK56" s="500"/>
      <c r="BL56" s="500"/>
    </row>
    <row r="57" spans="1:64" s="1" customFormat="1" x14ac:dyDescent="0.25">
      <c r="A57" s="11"/>
      <c r="B57" s="711"/>
      <c r="C57" s="711"/>
      <c r="D57" s="711"/>
      <c r="E57" s="711"/>
      <c r="F57" s="711"/>
      <c r="G57" s="711"/>
      <c r="H57" s="11"/>
      <c r="I57" s="500"/>
      <c r="J57" s="500"/>
      <c r="K57" s="500"/>
      <c r="L57" s="500"/>
      <c r="M57" s="500"/>
      <c r="N57" s="500"/>
      <c r="O57" s="500"/>
      <c r="P57" s="500"/>
      <c r="Q57" s="500"/>
      <c r="R57" s="500"/>
      <c r="S57" s="500"/>
      <c r="T57" s="500"/>
      <c r="U57" s="500"/>
      <c r="V57" s="500"/>
      <c r="W57" s="500"/>
      <c r="X57" s="500"/>
      <c r="Y57" s="500"/>
      <c r="Z57" s="500"/>
      <c r="AA57" s="500"/>
      <c r="AB57" s="500"/>
      <c r="AC57" s="500"/>
      <c r="AD57" s="500"/>
      <c r="AE57" s="500"/>
      <c r="AF57" s="500"/>
      <c r="AG57" s="500"/>
      <c r="AH57" s="500"/>
      <c r="AI57" s="500"/>
      <c r="AJ57" s="500"/>
      <c r="AK57" s="500"/>
      <c r="AL57" s="500"/>
      <c r="AM57" s="500"/>
      <c r="AN57" s="500"/>
      <c r="AO57" s="500"/>
      <c r="AP57" s="500"/>
      <c r="AQ57" s="500"/>
      <c r="AR57" s="500"/>
      <c r="AS57" s="500"/>
      <c r="AT57" s="500"/>
      <c r="AU57" s="500"/>
      <c r="AV57" s="500"/>
      <c r="AW57" s="500"/>
      <c r="AX57" s="500"/>
      <c r="AY57" s="500"/>
      <c r="AZ57" s="500"/>
      <c r="BA57" s="500"/>
      <c r="BB57" s="500"/>
      <c r="BC57" s="500"/>
      <c r="BD57" s="500"/>
      <c r="BE57" s="500"/>
      <c r="BF57" s="500"/>
      <c r="BG57" s="500"/>
      <c r="BH57" s="500"/>
      <c r="BI57" s="500"/>
      <c r="BJ57" s="500"/>
      <c r="BK57" s="500"/>
      <c r="BL57" s="500"/>
    </row>
    <row r="58" spans="1:64" s="1" customFormat="1" ht="22.8" x14ac:dyDescent="0.4">
      <c r="A58" s="4"/>
      <c r="B58" s="687" t="s">
        <v>269</v>
      </c>
      <c r="C58" s="687"/>
      <c r="D58" s="232"/>
      <c r="E58" s="686">
        <v>43358</v>
      </c>
      <c r="F58" s="686"/>
      <c r="G58" s="686"/>
      <c r="H58" s="233"/>
      <c r="I58" s="500"/>
      <c r="J58" s="500"/>
      <c r="K58" s="500"/>
      <c r="L58" s="500"/>
      <c r="M58" s="500"/>
      <c r="N58" s="500"/>
      <c r="O58" s="500"/>
      <c r="P58" s="500"/>
      <c r="Q58" s="500"/>
      <c r="R58" s="500"/>
      <c r="S58" s="500"/>
      <c r="T58" s="500"/>
      <c r="U58" s="500"/>
      <c r="V58" s="500"/>
      <c r="W58" s="500"/>
      <c r="X58" s="500"/>
      <c r="Y58" s="500"/>
      <c r="Z58" s="500"/>
      <c r="AA58" s="500"/>
      <c r="AB58" s="500"/>
      <c r="AC58" s="500"/>
      <c r="AD58" s="500"/>
      <c r="AE58" s="500"/>
      <c r="AF58" s="500"/>
      <c r="AG58" s="500"/>
      <c r="AH58" s="500"/>
      <c r="AI58" s="500"/>
      <c r="AJ58" s="500"/>
      <c r="AK58" s="500"/>
      <c r="AL58" s="500"/>
      <c r="AM58" s="500"/>
      <c r="AN58" s="500"/>
      <c r="AO58" s="500"/>
      <c r="AP58" s="500"/>
      <c r="AQ58" s="500"/>
      <c r="AR58" s="500"/>
      <c r="AS58" s="500"/>
      <c r="AT58" s="500"/>
      <c r="AU58" s="500"/>
      <c r="AV58" s="500"/>
      <c r="AW58" s="500"/>
      <c r="AX58" s="500"/>
      <c r="AY58" s="500"/>
      <c r="AZ58" s="500"/>
      <c r="BA58" s="500"/>
      <c r="BB58" s="500"/>
      <c r="BC58" s="500"/>
      <c r="BD58" s="500"/>
      <c r="BE58" s="500"/>
      <c r="BF58" s="500"/>
      <c r="BG58" s="500"/>
      <c r="BH58" s="500"/>
      <c r="BI58" s="500"/>
      <c r="BJ58" s="500"/>
      <c r="BK58" s="500"/>
      <c r="BL58" s="500"/>
    </row>
    <row r="59" spans="1:64" s="1" customFormat="1" x14ac:dyDescent="0.25">
      <c r="A59" s="4"/>
      <c r="B59" s="4"/>
      <c r="C59" s="4"/>
      <c r="D59" s="4"/>
      <c r="E59" s="4"/>
      <c r="F59" s="4"/>
      <c r="G59" s="4"/>
      <c r="H59" s="4"/>
      <c r="I59" s="500"/>
      <c r="J59" s="500"/>
      <c r="K59" s="500"/>
      <c r="L59" s="500"/>
      <c r="M59" s="500"/>
      <c r="N59" s="500"/>
      <c r="O59" s="500"/>
      <c r="P59" s="500"/>
      <c r="Q59" s="500"/>
      <c r="R59" s="500"/>
      <c r="S59" s="500"/>
      <c r="T59" s="500"/>
      <c r="U59" s="500"/>
      <c r="V59" s="500"/>
      <c r="W59" s="500"/>
      <c r="X59" s="500"/>
      <c r="Y59" s="500"/>
      <c r="Z59" s="500"/>
      <c r="AA59" s="500"/>
      <c r="AB59" s="500"/>
      <c r="AC59" s="500"/>
      <c r="AD59" s="500"/>
      <c r="AE59" s="500"/>
      <c r="AF59" s="500"/>
      <c r="AG59" s="500"/>
      <c r="AH59" s="500"/>
      <c r="AI59" s="500"/>
      <c r="AJ59" s="500"/>
      <c r="AK59" s="500"/>
      <c r="AL59" s="500"/>
      <c r="AM59" s="500"/>
      <c r="AN59" s="500"/>
      <c r="AO59" s="500"/>
      <c r="AP59" s="500"/>
      <c r="AQ59" s="500"/>
      <c r="AR59" s="500"/>
      <c r="AS59" s="500"/>
      <c r="AT59" s="500"/>
      <c r="AU59" s="500"/>
      <c r="AV59" s="500"/>
      <c r="AW59" s="500"/>
      <c r="AX59" s="500"/>
      <c r="AY59" s="500"/>
      <c r="AZ59" s="500"/>
      <c r="BA59" s="500"/>
      <c r="BB59" s="500"/>
      <c r="BC59" s="500"/>
      <c r="BD59" s="500"/>
      <c r="BE59" s="500"/>
      <c r="BF59" s="500"/>
      <c r="BG59" s="500"/>
      <c r="BH59" s="500"/>
      <c r="BI59" s="500"/>
      <c r="BJ59" s="500"/>
      <c r="BK59" s="500"/>
      <c r="BL59" s="500"/>
    </row>
    <row r="60" spans="1:64" s="1" customFormat="1" ht="14.25" customHeight="1" x14ac:dyDescent="0.25">
      <c r="A60" s="710" t="s">
        <v>34</v>
      </c>
      <c r="B60" s="710"/>
      <c r="C60" s="710"/>
      <c r="D60" s="710"/>
      <c r="E60" s="710"/>
      <c r="F60" s="710"/>
      <c r="G60" s="710"/>
      <c r="H60" s="710"/>
      <c r="I60" s="500"/>
      <c r="J60" s="500"/>
      <c r="K60" s="500"/>
      <c r="L60" s="500"/>
      <c r="M60" s="500"/>
      <c r="N60" s="500"/>
      <c r="O60" s="500"/>
      <c r="P60" s="500"/>
      <c r="Q60" s="500"/>
      <c r="R60" s="500"/>
      <c r="S60" s="500"/>
      <c r="T60" s="500"/>
      <c r="U60" s="500"/>
      <c r="V60" s="500"/>
      <c r="W60" s="500"/>
      <c r="X60" s="500"/>
      <c r="Y60" s="500"/>
      <c r="Z60" s="500"/>
      <c r="AA60" s="500"/>
      <c r="AB60" s="500"/>
      <c r="AC60" s="500"/>
      <c r="AD60" s="500"/>
      <c r="AE60" s="500"/>
      <c r="AF60" s="500"/>
      <c r="AG60" s="500"/>
      <c r="AH60" s="500"/>
      <c r="AI60" s="500"/>
      <c r="AJ60" s="500"/>
      <c r="AK60" s="500"/>
      <c r="AL60" s="500"/>
      <c r="AM60" s="500"/>
      <c r="AN60" s="500"/>
      <c r="AO60" s="500"/>
      <c r="AP60" s="500"/>
      <c r="AQ60" s="500"/>
      <c r="AR60" s="500"/>
      <c r="AS60" s="500"/>
      <c r="AT60" s="500"/>
      <c r="AU60" s="500"/>
      <c r="AV60" s="500"/>
      <c r="AW60" s="500"/>
      <c r="AX60" s="500"/>
      <c r="AY60" s="500"/>
      <c r="AZ60" s="500"/>
      <c r="BA60" s="500"/>
      <c r="BB60" s="500"/>
      <c r="BC60" s="500"/>
      <c r="BD60" s="500"/>
      <c r="BE60" s="500"/>
      <c r="BF60" s="500"/>
      <c r="BG60" s="500"/>
      <c r="BH60" s="500"/>
      <c r="BI60" s="500"/>
      <c r="BJ60" s="500"/>
      <c r="BK60" s="500"/>
      <c r="BL60" s="500"/>
    </row>
    <row r="61" spans="1:64" s="1" customFormat="1" ht="14.25" customHeight="1" x14ac:dyDescent="0.25">
      <c r="A61" s="710"/>
      <c r="B61" s="710"/>
      <c r="C61" s="710"/>
      <c r="D61" s="710"/>
      <c r="E61" s="710"/>
      <c r="F61" s="710"/>
      <c r="G61" s="710"/>
      <c r="H61" s="710"/>
      <c r="I61" s="500"/>
      <c r="J61" s="500"/>
      <c r="K61" s="500"/>
      <c r="L61" s="500"/>
      <c r="M61" s="500"/>
      <c r="N61" s="500"/>
      <c r="O61" s="500"/>
      <c r="P61" s="500"/>
      <c r="Q61" s="500"/>
      <c r="R61" s="500"/>
      <c r="S61" s="500"/>
      <c r="T61" s="500"/>
      <c r="U61" s="500"/>
      <c r="V61" s="500"/>
      <c r="W61" s="500"/>
      <c r="X61" s="500"/>
      <c r="Y61" s="500"/>
      <c r="Z61" s="500"/>
      <c r="AA61" s="500"/>
      <c r="AB61" s="500"/>
      <c r="AC61" s="500"/>
      <c r="AD61" s="500"/>
      <c r="AE61" s="500"/>
      <c r="AF61" s="500"/>
      <c r="AG61" s="500"/>
      <c r="AH61" s="500"/>
      <c r="AI61" s="500"/>
      <c r="AJ61" s="500"/>
      <c r="AK61" s="500"/>
      <c r="AL61" s="500"/>
      <c r="AM61" s="500"/>
      <c r="AN61" s="500"/>
      <c r="AO61" s="500"/>
      <c r="AP61" s="500"/>
      <c r="AQ61" s="500"/>
      <c r="AR61" s="500"/>
      <c r="AS61" s="500"/>
      <c r="AT61" s="500"/>
      <c r="AU61" s="500"/>
      <c r="AV61" s="500"/>
      <c r="AW61" s="500"/>
      <c r="AX61" s="500"/>
      <c r="AY61" s="500"/>
      <c r="AZ61" s="500"/>
      <c r="BA61" s="500"/>
      <c r="BB61" s="500"/>
      <c r="BC61" s="500"/>
      <c r="BD61" s="500"/>
      <c r="BE61" s="500"/>
      <c r="BF61" s="500"/>
      <c r="BG61" s="500"/>
      <c r="BH61" s="500"/>
      <c r="BI61" s="500"/>
      <c r="BJ61" s="500"/>
      <c r="BK61" s="500"/>
      <c r="BL61" s="500"/>
    </row>
    <row r="62" spans="1:64" s="1" customFormat="1" x14ac:dyDescent="0.25">
      <c r="A62" s="710"/>
      <c r="B62" s="710"/>
      <c r="C62" s="710"/>
      <c r="D62" s="710"/>
      <c r="E62" s="710"/>
      <c r="F62" s="710"/>
      <c r="G62" s="710"/>
      <c r="H62" s="710"/>
      <c r="I62" s="500"/>
      <c r="J62" s="500"/>
      <c r="K62" s="500"/>
      <c r="L62" s="500"/>
      <c r="M62" s="500"/>
      <c r="N62" s="500"/>
      <c r="O62" s="500"/>
      <c r="P62" s="500"/>
      <c r="Q62" s="500"/>
      <c r="R62" s="500"/>
      <c r="S62" s="500"/>
      <c r="T62" s="500"/>
      <c r="U62" s="500"/>
      <c r="V62" s="500"/>
      <c r="W62" s="500"/>
      <c r="X62" s="500"/>
      <c r="Y62" s="500"/>
      <c r="Z62" s="500"/>
      <c r="AA62" s="500"/>
      <c r="AB62" s="500"/>
      <c r="AC62" s="500"/>
      <c r="AD62" s="500"/>
      <c r="AE62" s="500"/>
      <c r="AF62" s="500"/>
      <c r="AG62" s="500"/>
      <c r="AH62" s="500"/>
      <c r="AI62" s="500"/>
      <c r="AJ62" s="500"/>
      <c r="AK62" s="500"/>
      <c r="AL62" s="500"/>
      <c r="AM62" s="500"/>
      <c r="AN62" s="500"/>
      <c r="AO62" s="500"/>
      <c r="AP62" s="500"/>
      <c r="AQ62" s="500"/>
      <c r="AR62" s="500"/>
      <c r="AS62" s="500"/>
      <c r="AT62" s="500"/>
      <c r="AU62" s="500"/>
      <c r="AV62" s="500"/>
      <c r="AW62" s="500"/>
      <c r="AX62" s="500"/>
      <c r="AY62" s="500"/>
      <c r="AZ62" s="500"/>
      <c r="BA62" s="500"/>
      <c r="BB62" s="500"/>
      <c r="BC62" s="500"/>
      <c r="BD62" s="500"/>
      <c r="BE62" s="500"/>
      <c r="BF62" s="500"/>
      <c r="BG62" s="500"/>
      <c r="BH62" s="500"/>
      <c r="BI62" s="500"/>
      <c r="BJ62" s="500"/>
      <c r="BK62" s="500"/>
      <c r="BL62" s="500"/>
    </row>
    <row r="63" spans="1:64" s="1" customFormat="1" x14ac:dyDescent="0.25">
      <c r="A63" s="4"/>
      <c r="B63" s="4"/>
      <c r="C63" s="4"/>
      <c r="D63" s="4"/>
      <c r="E63" s="4"/>
      <c r="F63" s="4"/>
      <c r="G63" s="4"/>
      <c r="H63" s="4"/>
      <c r="I63" s="500"/>
      <c r="J63" s="500"/>
      <c r="K63" s="500"/>
      <c r="L63" s="500"/>
      <c r="M63" s="500"/>
      <c r="N63" s="500"/>
      <c r="O63" s="500"/>
      <c r="P63" s="500"/>
      <c r="Q63" s="500"/>
      <c r="R63" s="500"/>
      <c r="S63" s="500"/>
      <c r="T63" s="500"/>
      <c r="U63" s="500"/>
      <c r="V63" s="500"/>
      <c r="W63" s="500"/>
      <c r="X63" s="500"/>
      <c r="Y63" s="500"/>
      <c r="Z63" s="500"/>
      <c r="AA63" s="500"/>
      <c r="AB63" s="500"/>
      <c r="AC63" s="500"/>
      <c r="AD63" s="500"/>
      <c r="AE63" s="500"/>
      <c r="AF63" s="500"/>
      <c r="AG63" s="500"/>
      <c r="AH63" s="500"/>
      <c r="AI63" s="500"/>
      <c r="AJ63" s="500"/>
      <c r="AK63" s="500"/>
      <c r="AL63" s="500"/>
      <c r="AM63" s="500"/>
      <c r="AN63" s="500"/>
      <c r="AO63" s="500"/>
      <c r="AP63" s="500"/>
      <c r="AQ63" s="500"/>
      <c r="AR63" s="500"/>
      <c r="AS63" s="500"/>
      <c r="AT63" s="500"/>
      <c r="AU63" s="500"/>
      <c r="AV63" s="500"/>
      <c r="AW63" s="500"/>
      <c r="AX63" s="500"/>
      <c r="AY63" s="500"/>
      <c r="AZ63" s="500"/>
      <c r="BA63" s="500"/>
      <c r="BB63" s="500"/>
      <c r="BC63" s="500"/>
      <c r="BD63" s="500"/>
      <c r="BE63" s="500"/>
      <c r="BF63" s="500"/>
      <c r="BG63" s="500"/>
      <c r="BH63" s="500"/>
      <c r="BI63" s="500"/>
      <c r="BJ63" s="500"/>
      <c r="BK63" s="500"/>
      <c r="BL63" s="500"/>
    </row>
    <row r="64" spans="1:64" s="1" customFormat="1" ht="14.25" customHeight="1" x14ac:dyDescent="0.25">
      <c r="A64" s="9"/>
      <c r="B64" s="680" t="s">
        <v>263</v>
      </c>
      <c r="C64" s="681"/>
      <c r="D64" s="681"/>
      <c r="E64" s="681"/>
      <c r="F64" s="681"/>
      <c r="G64" s="682"/>
      <c r="H64" s="234"/>
      <c r="I64" s="500"/>
      <c r="J64" s="500"/>
      <c r="K64" s="500"/>
      <c r="L64" s="500"/>
      <c r="M64" s="500"/>
      <c r="N64" s="500"/>
      <c r="O64" s="500"/>
      <c r="P64" s="500"/>
      <c r="Q64" s="500"/>
      <c r="R64" s="500"/>
      <c r="S64" s="500"/>
      <c r="T64" s="500"/>
      <c r="U64" s="500"/>
      <c r="V64" s="500"/>
      <c r="W64" s="500"/>
      <c r="X64" s="500"/>
      <c r="Y64" s="500"/>
      <c r="Z64" s="500"/>
      <c r="AA64" s="500"/>
      <c r="AB64" s="500"/>
      <c r="AC64" s="500"/>
      <c r="AD64" s="500"/>
      <c r="AE64" s="500"/>
      <c r="AF64" s="500"/>
      <c r="AG64" s="500"/>
      <c r="AH64" s="500"/>
      <c r="AI64" s="500"/>
      <c r="AJ64" s="500"/>
      <c r="AK64" s="500"/>
      <c r="AL64" s="500"/>
      <c r="AM64" s="500"/>
      <c r="AN64" s="500"/>
      <c r="AO64" s="500"/>
      <c r="AP64" s="500"/>
      <c r="AQ64" s="500"/>
      <c r="AR64" s="500"/>
      <c r="AS64" s="500"/>
      <c r="AT64" s="500"/>
      <c r="AU64" s="500"/>
      <c r="AV64" s="500"/>
      <c r="AW64" s="500"/>
      <c r="AX64" s="500"/>
      <c r="AY64" s="500"/>
      <c r="AZ64" s="500"/>
      <c r="BA64" s="500"/>
      <c r="BB64" s="500"/>
      <c r="BC64" s="500"/>
      <c r="BD64" s="500"/>
      <c r="BE64" s="500"/>
      <c r="BF64" s="500"/>
      <c r="BG64" s="500"/>
      <c r="BH64" s="500"/>
      <c r="BI64" s="500"/>
      <c r="BJ64" s="500"/>
      <c r="BK64" s="500"/>
      <c r="BL64" s="500"/>
    </row>
    <row r="65" spans="1:64" s="1" customFormat="1" ht="14.25" customHeight="1" x14ac:dyDescent="0.25">
      <c r="A65" s="234"/>
      <c r="B65" s="683"/>
      <c r="C65" s="684"/>
      <c r="D65" s="684"/>
      <c r="E65" s="684"/>
      <c r="F65" s="684"/>
      <c r="G65" s="685"/>
      <c r="H65" s="234"/>
      <c r="I65" s="500"/>
      <c r="J65" s="500"/>
      <c r="K65" s="500"/>
      <c r="L65" s="500"/>
      <c r="M65" s="500"/>
      <c r="N65" s="500"/>
      <c r="O65" s="500"/>
      <c r="P65" s="500"/>
      <c r="Q65" s="500"/>
      <c r="R65" s="500"/>
      <c r="S65" s="500"/>
      <c r="T65" s="500"/>
      <c r="U65" s="500"/>
      <c r="V65" s="500"/>
      <c r="W65" s="500"/>
      <c r="X65" s="500"/>
      <c r="Y65" s="500"/>
      <c r="Z65" s="500"/>
      <c r="AA65" s="500"/>
      <c r="AB65" s="500"/>
      <c r="AC65" s="500"/>
      <c r="AD65" s="500"/>
      <c r="AE65" s="500"/>
      <c r="AF65" s="500"/>
      <c r="AG65" s="500"/>
      <c r="AH65" s="500"/>
      <c r="AI65" s="500"/>
      <c r="AJ65" s="500"/>
      <c r="AK65" s="500"/>
      <c r="AL65" s="500"/>
      <c r="AM65" s="500"/>
      <c r="AN65" s="500"/>
      <c r="AO65" s="500"/>
      <c r="AP65" s="500"/>
      <c r="AQ65" s="500"/>
      <c r="AR65" s="500"/>
      <c r="AS65" s="500"/>
      <c r="AT65" s="500"/>
      <c r="AU65" s="500"/>
      <c r="AV65" s="500"/>
      <c r="AW65" s="500"/>
      <c r="AX65" s="500"/>
      <c r="AY65" s="500"/>
      <c r="AZ65" s="500"/>
      <c r="BA65" s="500"/>
      <c r="BB65" s="500"/>
      <c r="BC65" s="500"/>
      <c r="BD65" s="500"/>
      <c r="BE65" s="500"/>
      <c r="BF65" s="500"/>
      <c r="BG65" s="500"/>
      <c r="BH65" s="500"/>
      <c r="BI65" s="500"/>
      <c r="BJ65" s="500"/>
      <c r="BK65" s="500"/>
      <c r="BL65" s="500"/>
    </row>
    <row r="66" spans="1:64" s="1" customFormat="1" ht="15" customHeight="1" x14ac:dyDescent="0.25">
      <c r="A66" s="234"/>
      <c r="B66" s="683"/>
      <c r="C66" s="684"/>
      <c r="D66" s="684"/>
      <c r="E66" s="684"/>
      <c r="F66" s="684"/>
      <c r="G66" s="685"/>
      <c r="H66" s="234"/>
      <c r="I66" s="500"/>
      <c r="J66" s="500"/>
      <c r="K66" s="500"/>
      <c r="L66" s="500"/>
      <c r="M66" s="500"/>
      <c r="N66" s="500"/>
      <c r="O66" s="500"/>
      <c r="P66" s="500"/>
      <c r="Q66" s="500"/>
      <c r="R66" s="500"/>
      <c r="S66" s="500"/>
      <c r="T66" s="500"/>
      <c r="U66" s="500"/>
      <c r="V66" s="500"/>
      <c r="W66" s="500"/>
      <c r="X66" s="500"/>
      <c r="Y66" s="500"/>
      <c r="Z66" s="500"/>
      <c r="AA66" s="500"/>
      <c r="AB66" s="500"/>
      <c r="AC66" s="500"/>
      <c r="AD66" s="500"/>
      <c r="AE66" s="500"/>
      <c r="AF66" s="500"/>
      <c r="AG66" s="500"/>
      <c r="AH66" s="500"/>
      <c r="AI66" s="500"/>
      <c r="AJ66" s="500"/>
      <c r="AK66" s="500"/>
      <c r="AL66" s="500"/>
      <c r="AM66" s="500"/>
      <c r="AN66" s="500"/>
      <c r="AO66" s="500"/>
      <c r="AP66" s="500"/>
      <c r="AQ66" s="500"/>
      <c r="AR66" s="500"/>
      <c r="AS66" s="500"/>
      <c r="AT66" s="500"/>
      <c r="AU66" s="500"/>
      <c r="AV66" s="500"/>
      <c r="AW66" s="500"/>
      <c r="AX66" s="500"/>
      <c r="AY66" s="500"/>
      <c r="AZ66" s="500"/>
      <c r="BA66" s="500"/>
      <c r="BB66" s="500"/>
      <c r="BC66" s="500"/>
      <c r="BD66" s="500"/>
      <c r="BE66" s="500"/>
      <c r="BF66" s="500"/>
      <c r="BG66" s="500"/>
      <c r="BH66" s="500"/>
      <c r="BI66" s="500"/>
      <c r="BJ66" s="500"/>
      <c r="BK66" s="500"/>
      <c r="BL66" s="500"/>
    </row>
    <row r="67" spans="1:64" s="1" customFormat="1" ht="23.25" customHeight="1" x14ac:dyDescent="0.25">
      <c r="A67" s="234"/>
      <c r="B67" s="688" t="s">
        <v>328</v>
      </c>
      <c r="C67" s="689"/>
      <c r="D67" s="689"/>
      <c r="E67" s="689"/>
      <c r="F67" s="689"/>
      <c r="G67" s="690"/>
      <c r="H67" s="234"/>
      <c r="I67" s="500"/>
      <c r="J67" s="500"/>
      <c r="K67" s="500"/>
      <c r="L67" s="500"/>
      <c r="M67" s="500"/>
      <c r="N67" s="500"/>
      <c r="O67" s="500"/>
      <c r="P67" s="500"/>
      <c r="Q67" s="500"/>
      <c r="R67" s="500"/>
      <c r="S67" s="500"/>
      <c r="T67" s="500"/>
      <c r="U67" s="500"/>
      <c r="V67" s="500"/>
      <c r="W67" s="500"/>
      <c r="X67" s="500"/>
      <c r="Y67" s="500"/>
      <c r="Z67" s="500"/>
      <c r="AA67" s="500"/>
      <c r="AB67" s="500"/>
      <c r="AC67" s="500"/>
      <c r="AD67" s="500"/>
      <c r="AE67" s="500"/>
      <c r="AF67" s="500"/>
      <c r="AG67" s="500"/>
      <c r="AH67" s="500"/>
      <c r="AI67" s="500"/>
      <c r="AJ67" s="500"/>
      <c r="AK67" s="500"/>
      <c r="AL67" s="500"/>
      <c r="AM67" s="500"/>
      <c r="AN67" s="500"/>
      <c r="AO67" s="500"/>
      <c r="AP67" s="500"/>
      <c r="AQ67" s="500"/>
      <c r="AR67" s="500"/>
      <c r="AS67" s="500"/>
      <c r="AT67" s="500"/>
      <c r="AU67" s="500"/>
      <c r="AV67" s="500"/>
      <c r="AW67" s="500"/>
      <c r="AX67" s="500"/>
      <c r="AY67" s="500"/>
      <c r="AZ67" s="500"/>
      <c r="BA67" s="500"/>
      <c r="BB67" s="500"/>
      <c r="BC67" s="500"/>
      <c r="BD67" s="500"/>
      <c r="BE67" s="500"/>
      <c r="BF67" s="500"/>
      <c r="BG67" s="500"/>
      <c r="BH67" s="500"/>
      <c r="BI67" s="500"/>
      <c r="BJ67" s="500"/>
      <c r="BK67" s="500"/>
      <c r="BL67" s="500"/>
    </row>
    <row r="68" spans="1:64" s="1" customFormat="1" x14ac:dyDescent="0.25">
      <c r="A68" s="9"/>
      <c r="B68" s="4"/>
      <c r="C68" s="4"/>
      <c r="D68" s="4"/>
      <c r="E68" s="4"/>
      <c r="F68" s="4"/>
      <c r="G68" s="4"/>
      <c r="H68" s="4"/>
      <c r="I68" s="500"/>
      <c r="J68" s="500"/>
      <c r="K68" s="500"/>
      <c r="L68" s="500"/>
      <c r="M68" s="500"/>
      <c r="N68" s="500"/>
      <c r="O68" s="500"/>
      <c r="P68" s="500"/>
      <c r="Q68" s="500"/>
      <c r="R68" s="500"/>
      <c r="S68" s="500"/>
      <c r="T68" s="500"/>
      <c r="U68" s="500"/>
      <c r="V68" s="500"/>
      <c r="W68" s="500"/>
      <c r="X68" s="500"/>
      <c r="Y68" s="500"/>
      <c r="Z68" s="500"/>
      <c r="AA68" s="500"/>
      <c r="AB68" s="500"/>
      <c r="AC68" s="500"/>
      <c r="AD68" s="500"/>
      <c r="AE68" s="500"/>
      <c r="AF68" s="500"/>
      <c r="AG68" s="500"/>
      <c r="AH68" s="500"/>
      <c r="AI68" s="500"/>
      <c r="AJ68" s="500"/>
      <c r="AK68" s="500"/>
      <c r="AL68" s="500"/>
      <c r="AM68" s="500"/>
      <c r="AN68" s="500"/>
      <c r="AO68" s="500"/>
      <c r="AP68" s="500"/>
      <c r="AQ68" s="500"/>
      <c r="AR68" s="500"/>
      <c r="AS68" s="500"/>
      <c r="AT68" s="500"/>
      <c r="AU68" s="500"/>
      <c r="AV68" s="500"/>
      <c r="AW68" s="500"/>
      <c r="AX68" s="500"/>
      <c r="AY68" s="500"/>
      <c r="AZ68" s="500"/>
      <c r="BA68" s="500"/>
      <c r="BB68" s="500"/>
      <c r="BC68" s="500"/>
      <c r="BD68" s="500"/>
      <c r="BE68" s="500"/>
      <c r="BF68" s="500"/>
      <c r="BG68" s="500"/>
      <c r="BH68" s="500"/>
      <c r="BI68" s="500"/>
      <c r="BJ68" s="500"/>
      <c r="BK68" s="500"/>
      <c r="BL68" s="500"/>
    </row>
    <row r="70" spans="1:64" s="15" customFormat="1" ht="17.399999999999999" x14ac:dyDescent="0.3">
      <c r="B70" s="16"/>
      <c r="I70" s="501"/>
      <c r="J70" s="501"/>
      <c r="K70" s="501"/>
      <c r="L70" s="501"/>
      <c r="M70" s="501"/>
      <c r="N70" s="501"/>
      <c r="O70" s="501"/>
      <c r="P70" s="501"/>
      <c r="Q70" s="501"/>
      <c r="R70" s="501"/>
      <c r="S70" s="501"/>
      <c r="T70" s="501"/>
      <c r="U70" s="501"/>
      <c r="V70" s="501"/>
      <c r="W70" s="501"/>
      <c r="X70" s="501"/>
      <c r="Y70" s="501"/>
      <c r="Z70" s="501"/>
      <c r="AA70" s="501"/>
      <c r="AB70" s="501"/>
      <c r="AC70" s="501"/>
      <c r="AD70" s="501"/>
      <c r="AE70" s="501"/>
      <c r="AF70" s="501"/>
      <c r="AG70" s="501"/>
      <c r="AH70" s="501"/>
      <c r="AI70" s="501"/>
      <c r="AJ70" s="501"/>
      <c r="AK70" s="501"/>
      <c r="AL70" s="501"/>
      <c r="AM70" s="501"/>
      <c r="AN70" s="501"/>
      <c r="AO70" s="501"/>
      <c r="AP70" s="501"/>
      <c r="AQ70" s="501"/>
      <c r="AR70" s="501"/>
      <c r="AS70" s="501"/>
      <c r="AT70" s="501"/>
      <c r="AU70" s="501"/>
      <c r="AV70" s="501"/>
      <c r="AW70" s="501"/>
      <c r="AX70" s="501"/>
      <c r="AY70" s="501"/>
      <c r="AZ70" s="501"/>
      <c r="BA70" s="501"/>
      <c r="BB70" s="501"/>
      <c r="BC70" s="501"/>
      <c r="BD70" s="501"/>
      <c r="BE70" s="501"/>
      <c r="BF70" s="501"/>
      <c r="BG70" s="501"/>
      <c r="BH70" s="501"/>
      <c r="BI70" s="501"/>
      <c r="BJ70" s="501"/>
      <c r="BK70" s="501"/>
      <c r="BL70" s="501"/>
    </row>
    <row r="72" spans="1:64" ht="15" x14ac:dyDescent="0.3">
      <c r="A72" s="311" t="s">
        <v>13</v>
      </c>
      <c r="B72" s="340" t="str">
        <f>D8</f>
        <v>merci de selectionner votre n° de dossier SIAS</v>
      </c>
      <c r="D72" s="123"/>
    </row>
    <row r="73" spans="1:64" ht="15" x14ac:dyDescent="0.25">
      <c r="A73" s="311" t="s">
        <v>14</v>
      </c>
      <c r="B73" s="326">
        <f>E5</f>
        <v>2018</v>
      </c>
    </row>
    <row r="74" spans="1:64" ht="15" x14ac:dyDescent="0.25">
      <c r="A74" s="311" t="s">
        <v>15</v>
      </c>
      <c r="B74" s="327">
        <f>D10</f>
        <v>0</v>
      </c>
      <c r="E74" s="41"/>
    </row>
    <row r="75" spans="1:64" ht="15" x14ac:dyDescent="0.25">
      <c r="A75" s="311" t="s">
        <v>31</v>
      </c>
      <c r="B75" s="328">
        <f>D18</f>
        <v>0</v>
      </c>
    </row>
    <row r="76" spans="1:64" ht="15" x14ac:dyDescent="0.25">
      <c r="A76" s="311" t="s">
        <v>8</v>
      </c>
      <c r="B76" s="329">
        <f>F36</f>
        <v>0</v>
      </c>
    </row>
    <row r="77" spans="1:64" ht="15" x14ac:dyDescent="0.25">
      <c r="A77" s="311" t="s">
        <v>16</v>
      </c>
      <c r="B77" s="329" t="s">
        <v>334</v>
      </c>
    </row>
    <row r="78" spans="1:64" ht="15" x14ac:dyDescent="0.25">
      <c r="A78" s="311" t="s">
        <v>17</v>
      </c>
      <c r="B78" s="329" t="s">
        <v>41</v>
      </c>
    </row>
  </sheetData>
  <sheetProtection selectLockedCells="1"/>
  <mergeCells count="38">
    <mergeCell ref="B64:G66"/>
    <mergeCell ref="B67:G67"/>
    <mergeCell ref="B55:G55"/>
    <mergeCell ref="B56:G56"/>
    <mergeCell ref="B57:G57"/>
    <mergeCell ref="B58:C58"/>
    <mergeCell ref="E58:G58"/>
    <mergeCell ref="A60:H62"/>
    <mergeCell ref="B54:G54"/>
    <mergeCell ref="B38:C38"/>
    <mergeCell ref="F38:H38"/>
    <mergeCell ref="B40:H40"/>
    <mergeCell ref="D43:H43"/>
    <mergeCell ref="B45:C45"/>
    <mergeCell ref="F45:H45"/>
    <mergeCell ref="B47:H47"/>
    <mergeCell ref="B50:G50"/>
    <mergeCell ref="B51:G51"/>
    <mergeCell ref="B52:G52"/>
    <mergeCell ref="B53:G53"/>
    <mergeCell ref="F36:H36"/>
    <mergeCell ref="D12:H12"/>
    <mergeCell ref="D14:H14"/>
    <mergeCell ref="D16:H16"/>
    <mergeCell ref="D18:H18"/>
    <mergeCell ref="D20:H20"/>
    <mergeCell ref="B23:H23"/>
    <mergeCell ref="F25:H25"/>
    <mergeCell ref="B27:C27"/>
    <mergeCell ref="F27:H27"/>
    <mergeCell ref="B29:H29"/>
    <mergeCell ref="B34:H34"/>
    <mergeCell ref="D10:H10"/>
    <mergeCell ref="A1:H1"/>
    <mergeCell ref="A3:H3"/>
    <mergeCell ref="I3:N7"/>
    <mergeCell ref="C5:D5"/>
    <mergeCell ref="D8:H8"/>
  </mergeCells>
  <dataValidations count="2">
    <dataValidation type="list" allowBlank="1" showInputMessage="1" showErrorMessage="1" prompt="Sélectionner un titre" sqref="D14">
      <formula1>"Maire,Directeur/Directrice,Président(e),Gérant (e),Déléguée,Responsable,Autre (préciser ci-dessous)"</formula1>
    </dataValidation>
    <dataValidation type="list" allowBlank="1" showInputMessage="1" showErrorMessage="1" promptTitle="Animation globale et coordinatio" sqref="D20:H20">
      <formula1>"Animation collective familles"</formula1>
    </dataValidation>
  </dataValidations>
  <hyperlinks>
    <hyperlink ref="B52" r:id="rId1"/>
  </hyperlinks>
  <printOptions horizontalCentered="1"/>
  <pageMargins left="0" right="0" top="0.39370078740157483" bottom="0.39370078740157483" header="0" footer="0"/>
  <pageSetup paperSize="9" scale="66" orientation="portrait"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 ACF '!$C$2:$C$20</xm:f>
          </x14:formula1>
          <xm:sqref>D8:H8</xm:sqref>
        </x14:dataValidation>
        <x14:dataValidation type="list" allowBlank="1" showInputMessage="1" showErrorMessage="1">
          <x14:formula1>
            <xm:f>' ACF '!$B$2:$B$20</xm:f>
          </x14:formula1>
          <xm:sqref>D10:H10</xm:sqref>
        </x14:dataValidation>
        <x14:dataValidation type="list" allowBlank="1" showInputMessage="1" showErrorMessage="1">
          <x14:formula1>
            <xm:f>' ACF '!$D$2:$D$20</xm:f>
          </x14:formula1>
          <xm:sqref>D18:H18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pageSetUpPr fitToPage="1"/>
  </sheetPr>
  <dimension ref="A1:R91"/>
  <sheetViews>
    <sheetView showGridLines="0" zoomScaleNormal="100" zoomScaleSheetLayoutView="100" workbookViewId="0">
      <selection activeCell="N79" sqref="N79"/>
    </sheetView>
  </sheetViews>
  <sheetFormatPr baseColWidth="10" defaultColWidth="11.44140625" defaultRowHeight="17.25" customHeight="1" x14ac:dyDescent="0.25"/>
  <cols>
    <col min="1" max="1" width="5.109375" style="4" customWidth="1"/>
    <col min="2" max="2" width="18.109375" style="4" customWidth="1"/>
    <col min="3" max="3" width="12.88671875" style="4" customWidth="1"/>
    <col min="4" max="4" width="12" style="4" customWidth="1"/>
    <col min="5" max="5" width="15" style="4" customWidth="1"/>
    <col min="6" max="6" width="9" style="4" customWidth="1"/>
    <col min="7" max="7" width="11" style="4" customWidth="1"/>
    <col min="8" max="8" width="13.109375" style="4" customWidth="1"/>
    <col min="9" max="9" width="10.88671875" style="4" customWidth="1"/>
    <col min="10" max="10" width="1.44140625" style="4" customWidth="1"/>
    <col min="11" max="11" width="14.44140625" style="4" customWidth="1"/>
    <col min="12" max="12" width="13.5546875" style="4" customWidth="1"/>
    <col min="13" max="13" width="1.44140625" style="4" customWidth="1"/>
    <col min="14" max="14" width="14.109375" style="4" customWidth="1"/>
    <col min="15" max="15" width="1.44140625" style="4" customWidth="1"/>
    <col min="16" max="16" width="10.33203125" style="4" customWidth="1"/>
    <col min="17" max="17" width="9.88671875" style="4" customWidth="1"/>
    <col min="18" max="18" width="15.109375" style="4" customWidth="1"/>
    <col min="19" max="16384" width="11.44140625" style="4"/>
  </cols>
  <sheetData>
    <row r="1" spans="1:18" ht="17.25" customHeight="1" x14ac:dyDescent="0.25">
      <c r="A1" s="764" t="s">
        <v>0</v>
      </c>
      <c r="B1" s="764"/>
      <c r="C1" s="764"/>
      <c r="D1" s="764"/>
      <c r="E1" s="764"/>
      <c r="F1" s="764"/>
      <c r="G1" s="764"/>
      <c r="H1" s="764"/>
      <c r="I1" s="764"/>
      <c r="J1" s="764"/>
      <c r="K1" s="764"/>
      <c r="L1" s="764"/>
      <c r="M1" s="764"/>
      <c r="N1" s="764"/>
      <c r="O1" s="764"/>
      <c r="P1" s="764"/>
      <c r="Q1" s="764"/>
    </row>
    <row r="3" spans="1:18" ht="33.75" customHeight="1" x14ac:dyDescent="0.25">
      <c r="A3" s="701" t="s">
        <v>47</v>
      </c>
      <c r="B3" s="701"/>
      <c r="C3" s="701"/>
      <c r="D3" s="701"/>
      <c r="E3" s="701"/>
      <c r="F3" s="701"/>
      <c r="G3" s="701"/>
      <c r="H3" s="701"/>
      <c r="I3" s="701"/>
      <c r="J3" s="701"/>
      <c r="K3" s="701"/>
      <c r="L3" s="701"/>
      <c r="M3" s="701"/>
      <c r="N3" s="701"/>
      <c r="O3" s="701"/>
      <c r="P3" s="701"/>
      <c r="Q3" s="701"/>
    </row>
    <row r="4" spans="1:18" s="116" customFormat="1" ht="6" customHeight="1" x14ac:dyDescent="0.25">
      <c r="A4" s="701"/>
      <c r="B4" s="701"/>
      <c r="C4" s="701"/>
      <c r="D4" s="701"/>
      <c r="E4" s="701"/>
      <c r="F4" s="701"/>
      <c r="G4" s="701"/>
      <c r="H4" s="701"/>
      <c r="I4" s="701"/>
      <c r="J4" s="701"/>
      <c r="K4" s="701"/>
      <c r="L4" s="701"/>
      <c r="M4" s="701"/>
      <c r="N4" s="701"/>
      <c r="O4" s="701"/>
      <c r="P4" s="701"/>
      <c r="Q4" s="701"/>
    </row>
    <row r="5" spans="1:18" ht="26.25" customHeight="1" x14ac:dyDescent="0.25">
      <c r="A5" s="765" t="s">
        <v>237</v>
      </c>
      <c r="B5" s="765"/>
      <c r="C5" s="765"/>
      <c r="D5" s="765"/>
      <c r="E5" s="765"/>
      <c r="F5" s="765"/>
      <c r="G5" s="765"/>
      <c r="H5" s="765"/>
      <c r="I5" s="765"/>
      <c r="J5" s="765"/>
      <c r="K5" s="765"/>
      <c r="L5" s="765"/>
      <c r="M5" s="765"/>
      <c r="N5" s="765"/>
      <c r="O5" s="765"/>
      <c r="P5" s="765"/>
      <c r="Q5" s="765"/>
    </row>
    <row r="6" spans="1:18" ht="6.75" customHeight="1" x14ac:dyDescent="0.25"/>
    <row r="7" spans="1:18" ht="32.25" customHeight="1" x14ac:dyDescent="0.25">
      <c r="A7" s="766" t="s">
        <v>239</v>
      </c>
      <c r="B7" s="766"/>
      <c r="C7" s="766"/>
      <c r="D7" s="766"/>
      <c r="E7" s="766"/>
      <c r="F7" s="766"/>
      <c r="G7" s="766"/>
      <c r="H7" s="766"/>
      <c r="I7" s="766"/>
      <c r="J7" s="766"/>
      <c r="K7" s="766"/>
      <c r="L7" s="766"/>
      <c r="M7" s="766"/>
      <c r="N7" s="766"/>
      <c r="O7" s="766"/>
      <c r="P7" s="766"/>
      <c r="Q7" s="766"/>
    </row>
    <row r="8" spans="1:18" s="43" customFormat="1" ht="16.5" customHeight="1" x14ac:dyDescent="0.25"/>
    <row r="9" spans="1:18" s="43" customFormat="1" ht="24.75" customHeight="1" thickBot="1" x14ac:dyDescent="0.3">
      <c r="A9" s="775" t="s">
        <v>264</v>
      </c>
      <c r="B9" s="775"/>
      <c r="C9" s="775"/>
      <c r="D9" s="775"/>
      <c r="E9" s="775"/>
      <c r="F9" s="775"/>
      <c r="G9" s="775"/>
      <c r="H9" s="775"/>
      <c r="I9" s="775"/>
      <c r="J9" s="775"/>
      <c r="K9" s="122"/>
    </row>
    <row r="10" spans="1:18" ht="54.75" customHeight="1" thickTop="1" x14ac:dyDescent="0.25">
      <c r="A10" s="43"/>
      <c r="B10" s="719" t="s">
        <v>342</v>
      </c>
      <c r="C10" s="719"/>
      <c r="D10" s="719"/>
      <c r="E10" s="719"/>
      <c r="F10" s="719"/>
      <c r="G10" s="719"/>
      <c r="H10" s="719"/>
      <c r="I10" s="719"/>
      <c r="J10" s="720"/>
      <c r="K10" s="773" t="s">
        <v>317</v>
      </c>
      <c r="L10" s="774"/>
      <c r="N10" s="714" t="s">
        <v>316</v>
      </c>
      <c r="P10" s="769" t="s">
        <v>297</v>
      </c>
      <c r="Q10" s="771" t="s">
        <v>298</v>
      </c>
    </row>
    <row r="11" spans="1:18" s="37" customFormat="1" ht="17.25" customHeight="1" x14ac:dyDescent="0.3">
      <c r="A11" s="123"/>
      <c r="B11" s="721" t="s">
        <v>238</v>
      </c>
      <c r="C11" s="721" t="s">
        <v>48</v>
      </c>
      <c r="D11" s="721" t="s">
        <v>49</v>
      </c>
      <c r="E11" s="721" t="s">
        <v>50</v>
      </c>
      <c r="F11" s="713" t="s">
        <v>296</v>
      </c>
      <c r="G11" s="713" t="s">
        <v>250</v>
      </c>
      <c r="H11" s="713" t="s">
        <v>251</v>
      </c>
      <c r="I11" s="730" t="s">
        <v>304</v>
      </c>
      <c r="K11" s="727" t="s">
        <v>318</v>
      </c>
      <c r="L11" s="729" t="s">
        <v>319</v>
      </c>
      <c r="N11" s="717"/>
      <c r="O11" s="410"/>
      <c r="P11" s="770"/>
      <c r="Q11" s="772"/>
    </row>
    <row r="12" spans="1:18" s="37" customFormat="1" ht="17.25" customHeight="1" x14ac:dyDescent="0.3">
      <c r="A12" s="123"/>
      <c r="B12" s="721"/>
      <c r="C12" s="721"/>
      <c r="D12" s="721"/>
      <c r="E12" s="721"/>
      <c r="F12" s="713"/>
      <c r="G12" s="713"/>
      <c r="H12" s="713"/>
      <c r="I12" s="730"/>
      <c r="K12" s="727"/>
      <c r="L12" s="729"/>
      <c r="N12" s="717"/>
      <c r="O12" s="410"/>
      <c r="P12" s="770"/>
      <c r="Q12" s="772"/>
    </row>
    <row r="13" spans="1:18" s="37" customFormat="1" ht="9.75" customHeight="1" thickBot="1" x14ac:dyDescent="0.35">
      <c r="A13" s="123"/>
      <c r="B13" s="721"/>
      <c r="C13" s="721"/>
      <c r="D13" s="721"/>
      <c r="E13" s="721"/>
      <c r="F13" s="713"/>
      <c r="G13" s="713"/>
      <c r="H13" s="713"/>
      <c r="I13" s="730"/>
      <c r="K13" s="727"/>
      <c r="L13" s="729"/>
      <c r="N13" s="718"/>
      <c r="O13" s="410"/>
      <c r="P13" s="770"/>
      <c r="Q13" s="772"/>
    </row>
    <row r="14" spans="1:18" s="37" customFormat="1" ht="17.25" customHeight="1" thickTop="1" thickBot="1" x14ac:dyDescent="0.3">
      <c r="A14" s="776" t="s">
        <v>53</v>
      </c>
      <c r="B14" s="777" t="s">
        <v>43</v>
      </c>
      <c r="C14" s="778"/>
      <c r="D14" s="778"/>
      <c r="E14" s="778"/>
      <c r="F14" s="778"/>
      <c r="G14" s="778"/>
      <c r="H14" s="778"/>
      <c r="I14" s="779"/>
      <c r="K14" s="523">
        <f>SUM(K15:K17)</f>
        <v>0</v>
      </c>
      <c r="L14" s="524">
        <f>SUM(L15:L17)</f>
        <v>0</v>
      </c>
      <c r="N14" s="415">
        <f>SUM(N15:N17)/100</f>
        <v>0</v>
      </c>
      <c r="O14" s="395"/>
      <c r="P14" s="767" t="s">
        <v>299</v>
      </c>
      <c r="Q14" s="768"/>
      <c r="R14" s="731" t="str">
        <f>IF(N14&gt;2,"attention proratisation à faire onglet 4","ETP ok")</f>
        <v>ETP ok</v>
      </c>
    </row>
    <row r="15" spans="1:18" s="37" customFormat="1" ht="17.25" customHeight="1" thickTop="1" x14ac:dyDescent="0.3">
      <c r="A15" s="776"/>
      <c r="B15" s="121"/>
      <c r="C15" s="118"/>
      <c r="D15" s="118"/>
      <c r="E15" s="118"/>
      <c r="F15" s="344"/>
      <c r="G15" s="119"/>
      <c r="H15" s="119"/>
      <c r="I15" s="344"/>
      <c r="K15" s="434">
        <f>(I15*G15)/100</f>
        <v>0</v>
      </c>
      <c r="L15" s="435">
        <f>(I15*H15)/100</f>
        <v>0</v>
      </c>
      <c r="N15" s="412">
        <f>F15*I15</f>
        <v>0</v>
      </c>
      <c r="O15" s="411"/>
      <c r="P15" s="529"/>
      <c r="Q15" s="532"/>
      <c r="R15" s="732"/>
    </row>
    <row r="16" spans="1:18" s="37" customFormat="1" ht="17.25" customHeight="1" x14ac:dyDescent="0.3">
      <c r="A16" s="776"/>
      <c r="B16" s="121"/>
      <c r="C16" s="118"/>
      <c r="D16" s="118"/>
      <c r="E16" s="118"/>
      <c r="F16" s="344"/>
      <c r="G16" s="119"/>
      <c r="H16" s="119"/>
      <c r="I16" s="344"/>
      <c r="K16" s="434">
        <f>(I16*G16)/100</f>
        <v>0</v>
      </c>
      <c r="L16" s="435">
        <f t="shared" ref="L16:L17" si="0">(I16*H16)/100</f>
        <v>0</v>
      </c>
      <c r="N16" s="412">
        <f t="shared" ref="N16:N17" si="1">F16*I16</f>
        <v>0</v>
      </c>
      <c r="O16" s="411"/>
      <c r="P16" s="530"/>
      <c r="Q16" s="533"/>
      <c r="R16" s="732"/>
    </row>
    <row r="17" spans="1:18" s="37" customFormat="1" ht="17.25" customHeight="1" thickBot="1" x14ac:dyDescent="0.35">
      <c r="A17" s="776"/>
      <c r="B17" s="121"/>
      <c r="C17" s="118"/>
      <c r="D17" s="118"/>
      <c r="E17" s="118"/>
      <c r="F17" s="344"/>
      <c r="G17" s="119"/>
      <c r="H17" s="119"/>
      <c r="I17" s="344"/>
      <c r="K17" s="434">
        <f>(I17*G17)/100</f>
        <v>0</v>
      </c>
      <c r="L17" s="435">
        <f t="shared" si="0"/>
        <v>0</v>
      </c>
      <c r="N17" s="412">
        <f t="shared" si="1"/>
        <v>0</v>
      </c>
      <c r="O17" s="411"/>
      <c r="P17" s="530"/>
      <c r="Q17" s="533"/>
      <c r="R17" s="733"/>
    </row>
    <row r="18" spans="1:18" s="38" customFormat="1" ht="17.25" customHeight="1" thickTop="1" thickBot="1" x14ac:dyDescent="0.3">
      <c r="A18" s="776"/>
      <c r="B18" s="777" t="s">
        <v>44</v>
      </c>
      <c r="C18" s="778"/>
      <c r="D18" s="778"/>
      <c r="E18" s="778"/>
      <c r="F18" s="778"/>
      <c r="G18" s="778"/>
      <c r="H18" s="778"/>
      <c r="I18" s="779"/>
      <c r="K18" s="525">
        <f>SUM(K19:K23)</f>
        <v>0</v>
      </c>
      <c r="L18" s="526">
        <f>SUM(L19:L23)</f>
        <v>0</v>
      </c>
      <c r="N18" s="416">
        <f>SUM(N19:N23)/100</f>
        <v>0</v>
      </c>
      <c r="O18" s="396"/>
      <c r="P18" s="125"/>
      <c r="Q18" s="125"/>
      <c r="R18" s="734" t="str">
        <f>IF(N18&gt;3,"attention proratisation à faire onglet 4","ETP ok")</f>
        <v>ETP ok</v>
      </c>
    </row>
    <row r="19" spans="1:18" s="38" customFormat="1" ht="17.25" customHeight="1" thickTop="1" x14ac:dyDescent="0.25">
      <c r="A19" s="776"/>
      <c r="B19" s="121"/>
      <c r="C19" s="118"/>
      <c r="D19" s="118"/>
      <c r="E19" s="118"/>
      <c r="F19" s="345"/>
      <c r="G19" s="119"/>
      <c r="H19" s="119"/>
      <c r="I19" s="344"/>
      <c r="K19" s="434">
        <f>(I19*G19)/100</f>
        <v>0</v>
      </c>
      <c r="L19" s="435">
        <f>(I19*H19)/100</f>
        <v>0</v>
      </c>
      <c r="N19" s="412">
        <f>F19*I19</f>
        <v>0</v>
      </c>
      <c r="O19" s="411"/>
      <c r="P19" s="531"/>
      <c r="Q19" s="534"/>
      <c r="R19" s="735"/>
    </row>
    <row r="20" spans="1:18" s="38" customFormat="1" ht="17.25" customHeight="1" x14ac:dyDescent="0.25">
      <c r="A20" s="776"/>
      <c r="B20" s="121"/>
      <c r="C20" s="118"/>
      <c r="D20" s="118"/>
      <c r="E20" s="118"/>
      <c r="F20" s="344"/>
      <c r="G20" s="119"/>
      <c r="H20" s="119"/>
      <c r="I20" s="344"/>
      <c r="K20" s="434">
        <f t="shared" ref="K20:K23" si="2">(I20*G20)/100</f>
        <v>0</v>
      </c>
      <c r="L20" s="435">
        <f t="shared" ref="L20:L23" si="3">(I20*H20)/100</f>
        <v>0</v>
      </c>
      <c r="N20" s="412">
        <f t="shared" ref="N20:N23" si="4">F20*I20</f>
        <v>0</v>
      </c>
      <c r="O20" s="411"/>
      <c r="P20" s="531"/>
      <c r="Q20" s="534"/>
      <c r="R20" s="735"/>
    </row>
    <row r="21" spans="1:18" s="38" customFormat="1" ht="17.25" customHeight="1" x14ac:dyDescent="0.25">
      <c r="A21" s="776"/>
      <c r="B21" s="121"/>
      <c r="C21" s="118"/>
      <c r="D21" s="118"/>
      <c r="E21" s="118"/>
      <c r="F21" s="344"/>
      <c r="G21" s="119"/>
      <c r="H21" s="119"/>
      <c r="I21" s="344"/>
      <c r="K21" s="434">
        <f t="shared" si="2"/>
        <v>0</v>
      </c>
      <c r="L21" s="435">
        <f t="shared" si="3"/>
        <v>0</v>
      </c>
      <c r="N21" s="412">
        <f t="shared" si="4"/>
        <v>0</v>
      </c>
      <c r="O21" s="411"/>
      <c r="P21" s="531"/>
      <c r="Q21" s="534"/>
      <c r="R21" s="735"/>
    </row>
    <row r="22" spans="1:18" s="38" customFormat="1" ht="17.25" customHeight="1" x14ac:dyDescent="0.25">
      <c r="A22" s="776"/>
      <c r="B22" s="343"/>
      <c r="C22" s="118"/>
      <c r="D22" s="118"/>
      <c r="E22" s="118"/>
      <c r="F22" s="345"/>
      <c r="G22" s="119"/>
      <c r="H22" s="119"/>
      <c r="I22" s="344"/>
      <c r="K22" s="434">
        <f t="shared" si="2"/>
        <v>0</v>
      </c>
      <c r="L22" s="435">
        <f t="shared" si="3"/>
        <v>0</v>
      </c>
      <c r="N22" s="412">
        <f t="shared" si="4"/>
        <v>0</v>
      </c>
      <c r="O22" s="411"/>
      <c r="P22" s="531"/>
      <c r="Q22" s="534"/>
      <c r="R22" s="735"/>
    </row>
    <row r="23" spans="1:18" s="38" customFormat="1" ht="17.25" customHeight="1" thickBot="1" x14ac:dyDescent="0.3">
      <c r="A23" s="776"/>
      <c r="B23" s="343"/>
      <c r="C23" s="118"/>
      <c r="D23" s="118"/>
      <c r="E23" s="118"/>
      <c r="F23" s="345"/>
      <c r="G23" s="119"/>
      <c r="H23" s="119"/>
      <c r="I23" s="344"/>
      <c r="K23" s="434">
        <f t="shared" si="2"/>
        <v>0</v>
      </c>
      <c r="L23" s="435">
        <f t="shared" si="3"/>
        <v>0</v>
      </c>
      <c r="N23" s="412">
        <f t="shared" si="4"/>
        <v>0</v>
      </c>
      <c r="O23" s="411"/>
      <c r="P23" s="531"/>
      <c r="Q23" s="534"/>
      <c r="R23" s="736"/>
    </row>
    <row r="24" spans="1:18" s="38" customFormat="1" ht="17.25" customHeight="1" thickTop="1" thickBot="1" x14ac:dyDescent="0.3">
      <c r="A24" s="776"/>
      <c r="B24" s="777" t="s">
        <v>45</v>
      </c>
      <c r="C24" s="778"/>
      <c r="D24" s="778"/>
      <c r="E24" s="778"/>
      <c r="F24" s="778"/>
      <c r="G24" s="778"/>
      <c r="H24" s="778"/>
      <c r="I24" s="779"/>
      <c r="K24" s="525">
        <f>SUM(K25:K26)</f>
        <v>0</v>
      </c>
      <c r="L24" s="526">
        <f>SUM(L25:L26)</f>
        <v>0</v>
      </c>
      <c r="N24" s="416">
        <f>SUM(N25:N27)/100</f>
        <v>0</v>
      </c>
      <c r="O24" s="396"/>
      <c r="P24" s="125"/>
      <c r="Q24" s="125"/>
      <c r="R24" s="734" t="str">
        <f>IF(N24&gt;0.5,"attention proratisation à faire onglet 4","ETP ok")</f>
        <v>ETP ok</v>
      </c>
    </row>
    <row r="25" spans="1:18" s="38" customFormat="1" ht="17.25" customHeight="1" thickTop="1" x14ac:dyDescent="0.25">
      <c r="A25" s="776"/>
      <c r="B25" s="343"/>
      <c r="C25" s="118"/>
      <c r="D25" s="118"/>
      <c r="E25" s="118"/>
      <c r="F25" s="345"/>
      <c r="G25" s="342"/>
      <c r="H25" s="342"/>
      <c r="I25" s="345"/>
      <c r="K25" s="434">
        <f>(I25*G25)/100</f>
        <v>0</v>
      </c>
      <c r="L25" s="435">
        <f>(I25*H25)/100</f>
        <v>0</v>
      </c>
      <c r="N25" s="412">
        <f>F25*I25</f>
        <v>0</v>
      </c>
      <c r="O25" s="411"/>
      <c r="P25" s="531"/>
      <c r="Q25" s="534"/>
      <c r="R25" s="735"/>
    </row>
    <row r="26" spans="1:18" s="38" customFormat="1" ht="17.25" customHeight="1" thickBot="1" x14ac:dyDescent="0.3">
      <c r="A26" s="776"/>
      <c r="B26" s="121"/>
      <c r="C26" s="118"/>
      <c r="D26" s="118"/>
      <c r="E26" s="118"/>
      <c r="F26" s="344"/>
      <c r="G26" s="388"/>
      <c r="H26" s="388"/>
      <c r="I26" s="389"/>
      <c r="K26" s="434">
        <f>(I26*G26)/100</f>
        <v>0</v>
      </c>
      <c r="L26" s="435">
        <f>(I26*H26)/100</f>
        <v>0</v>
      </c>
      <c r="N26" s="413">
        <f t="shared" ref="N26" si="5">F26*I26</f>
        <v>0</v>
      </c>
      <c r="O26" s="411"/>
      <c r="P26" s="531"/>
      <c r="Q26" s="534"/>
      <c r="R26" s="736"/>
    </row>
    <row r="27" spans="1:18" s="38" customFormat="1" ht="17.25" customHeight="1" thickTop="1" thickBot="1" x14ac:dyDescent="0.3">
      <c r="A27" s="776"/>
      <c r="B27" s="723" t="s">
        <v>46</v>
      </c>
      <c r="C27" s="724"/>
      <c r="D27" s="724"/>
      <c r="E27" s="724"/>
      <c r="F27" s="724"/>
      <c r="G27" s="724"/>
      <c r="H27" s="724"/>
      <c r="I27" s="725"/>
      <c r="K27" s="527">
        <f>K14+K18+K24</f>
        <v>0</v>
      </c>
      <c r="L27" s="528">
        <f>L14+L18+L24</f>
        <v>0</v>
      </c>
      <c r="N27" s="408"/>
      <c r="O27" s="397"/>
      <c r="P27" s="128"/>
    </row>
    <row r="28" spans="1:18" s="38" customFormat="1" ht="17.25" customHeight="1" thickTop="1" thickBot="1" x14ac:dyDescent="0.3">
      <c r="A28" s="126"/>
      <c r="B28" s="127"/>
      <c r="C28" s="127"/>
      <c r="D28" s="127"/>
      <c r="E28" s="128"/>
      <c r="F28" s="53"/>
      <c r="G28" s="53"/>
      <c r="H28" s="53"/>
      <c r="I28" s="53"/>
      <c r="J28" s="53"/>
      <c r="K28" s="53"/>
      <c r="L28" s="53"/>
    </row>
    <row r="29" spans="1:18" s="38" customFormat="1" ht="17.25" customHeight="1" thickTop="1" thickBot="1" x14ac:dyDescent="0.35">
      <c r="A29" s="123"/>
      <c r="B29" s="399" t="s">
        <v>54</v>
      </c>
      <c r="C29" s="400"/>
      <c r="D29" s="400"/>
      <c r="E29" s="400"/>
      <c r="F29" s="400"/>
      <c r="G29" s="400"/>
      <c r="H29" s="400"/>
      <c r="I29" s="401"/>
      <c r="J29" s="402"/>
      <c r="K29" s="419"/>
      <c r="L29" s="420"/>
      <c r="N29" s="416">
        <f>SUM(N30:N33)/100</f>
        <v>0</v>
      </c>
      <c r="P29" s="124"/>
      <c r="Q29" s="124"/>
    </row>
    <row r="30" spans="1:18" s="38" customFormat="1" ht="17.25" customHeight="1" thickTop="1" x14ac:dyDescent="0.3">
      <c r="A30" s="123"/>
      <c r="B30" s="343"/>
      <c r="C30" s="118"/>
      <c r="D30" s="118"/>
      <c r="E30" s="118"/>
      <c r="F30" s="345"/>
      <c r="G30" s="342"/>
      <c r="H30" s="342"/>
      <c r="I30" s="373"/>
      <c r="J30" s="436"/>
      <c r="K30" s="434">
        <f>(I30*G30)/100</f>
        <v>0</v>
      </c>
      <c r="L30" s="435">
        <f>(I30*H30)/100</f>
        <v>0</v>
      </c>
      <c r="N30" s="414">
        <f t="shared" ref="N30:N33" si="6">F30*I30</f>
        <v>0</v>
      </c>
      <c r="P30" s="472"/>
      <c r="Q30" s="472"/>
    </row>
    <row r="31" spans="1:18" s="38" customFormat="1" ht="17.25" customHeight="1" x14ac:dyDescent="0.3">
      <c r="A31" s="123"/>
      <c r="B31" s="121"/>
      <c r="C31" s="118"/>
      <c r="D31" s="118"/>
      <c r="E31" s="118"/>
      <c r="F31" s="344"/>
      <c r="G31" s="119"/>
      <c r="H31" s="119"/>
      <c r="I31" s="373"/>
      <c r="J31" s="437"/>
      <c r="K31" s="434">
        <f t="shared" ref="K31:K33" si="7">(I31*G31)/100</f>
        <v>0</v>
      </c>
      <c r="L31" s="435">
        <f t="shared" ref="L31:L33" si="8">(I31*H31)/100</f>
        <v>0</v>
      </c>
      <c r="N31" s="414">
        <f t="shared" si="6"/>
        <v>0</v>
      </c>
      <c r="P31" s="472"/>
      <c r="Q31" s="472"/>
    </row>
    <row r="32" spans="1:18" s="38" customFormat="1" ht="17.25" customHeight="1" x14ac:dyDescent="0.3">
      <c r="A32" s="123"/>
      <c r="B32" s="121"/>
      <c r="C32" s="118"/>
      <c r="D32" s="118"/>
      <c r="E32" s="118"/>
      <c r="F32" s="344"/>
      <c r="G32" s="119"/>
      <c r="H32" s="119"/>
      <c r="I32" s="373"/>
      <c r="J32" s="437"/>
      <c r="K32" s="434">
        <f t="shared" si="7"/>
        <v>0</v>
      </c>
      <c r="L32" s="435">
        <f t="shared" si="8"/>
        <v>0</v>
      </c>
      <c r="N32" s="414">
        <f t="shared" si="6"/>
        <v>0</v>
      </c>
      <c r="P32" s="472"/>
      <c r="Q32" s="472"/>
    </row>
    <row r="33" spans="1:17" s="39" customFormat="1" ht="17.25" customHeight="1" thickBot="1" x14ac:dyDescent="0.35">
      <c r="A33" s="123"/>
      <c r="B33" s="121"/>
      <c r="C33" s="118"/>
      <c r="D33" s="118"/>
      <c r="E33" s="118"/>
      <c r="F33" s="344"/>
      <c r="G33" s="388"/>
      <c r="H33" s="388"/>
      <c r="I33" s="391"/>
      <c r="J33" s="437"/>
      <c r="K33" s="434">
        <f t="shared" si="7"/>
        <v>0</v>
      </c>
      <c r="L33" s="435">
        <f t="shared" si="8"/>
        <v>0</v>
      </c>
      <c r="N33" s="414">
        <f t="shared" si="6"/>
        <v>0</v>
      </c>
      <c r="P33" s="443"/>
      <c r="Q33" s="456"/>
    </row>
    <row r="34" spans="1:17" ht="17.25" customHeight="1" thickTop="1" thickBot="1" x14ac:dyDescent="0.35">
      <c r="A34" s="123"/>
      <c r="B34" s="723" t="s">
        <v>273</v>
      </c>
      <c r="C34" s="724"/>
      <c r="D34" s="724"/>
      <c r="E34" s="724"/>
      <c r="F34" s="724"/>
      <c r="G34" s="724"/>
      <c r="H34" s="724"/>
      <c r="I34" s="725"/>
      <c r="J34" s="418"/>
      <c r="K34" s="398">
        <f>SUM(K30:K33)</f>
        <v>0</v>
      </c>
      <c r="L34" s="390">
        <f>SUM(L30:L33)</f>
        <v>0</v>
      </c>
      <c r="N34" s="408"/>
      <c r="P34" s="409"/>
    </row>
    <row r="35" spans="1:17" s="9" customFormat="1" ht="17.25" customHeight="1" thickTop="1" thickBot="1" x14ac:dyDescent="0.35">
      <c r="A35" s="130"/>
      <c r="B35" s="131"/>
      <c r="C35" s="131"/>
      <c r="D35" s="131"/>
      <c r="E35" s="131"/>
      <c r="F35" s="131"/>
      <c r="G35" s="131"/>
      <c r="H35" s="131"/>
      <c r="I35" s="433"/>
      <c r="J35" s="129"/>
      <c r="K35" s="429"/>
      <c r="L35" s="129"/>
      <c r="P35" s="438"/>
    </row>
    <row r="36" spans="1:17" ht="17.25" customHeight="1" thickTop="1" thickBot="1" x14ac:dyDescent="0.35">
      <c r="A36" s="123"/>
      <c r="B36" s="399" t="s">
        <v>149</v>
      </c>
      <c r="C36" s="400"/>
      <c r="D36" s="400"/>
      <c r="E36" s="400"/>
      <c r="F36" s="400"/>
      <c r="G36" s="400"/>
      <c r="H36" s="400"/>
      <c r="I36" s="400"/>
      <c r="J36" s="421"/>
      <c r="K36" s="419"/>
      <c r="L36" s="420"/>
      <c r="N36" s="416">
        <f>SUM(N37:N65)/100</f>
        <v>0</v>
      </c>
      <c r="P36" s="125"/>
      <c r="Q36" s="125"/>
    </row>
    <row r="37" spans="1:17" ht="17.25" customHeight="1" thickTop="1" x14ac:dyDescent="0.3">
      <c r="A37" s="123"/>
      <c r="B37" s="121"/>
      <c r="C37" s="118"/>
      <c r="D37" s="118"/>
      <c r="E37" s="118"/>
      <c r="F37" s="344"/>
      <c r="G37" s="119"/>
      <c r="H37" s="119"/>
      <c r="I37" s="404"/>
      <c r="J37" s="437"/>
      <c r="K37" s="434">
        <f>(I37*G37)/100</f>
        <v>0</v>
      </c>
      <c r="L37" s="435">
        <f>(I37*H37)/100</f>
        <v>0</v>
      </c>
      <c r="N37" s="414">
        <f t="shared" ref="N37:N65" si="9">F37*I37</f>
        <v>0</v>
      </c>
      <c r="P37" s="472"/>
      <c r="Q37" s="472"/>
    </row>
    <row r="38" spans="1:17" ht="17.25" customHeight="1" x14ac:dyDescent="0.3">
      <c r="A38" s="123"/>
      <c r="B38" s="121"/>
      <c r="C38" s="118"/>
      <c r="D38" s="118"/>
      <c r="E38" s="118"/>
      <c r="F38" s="344"/>
      <c r="G38" s="119"/>
      <c r="H38" s="119"/>
      <c r="I38" s="404"/>
      <c r="J38" s="437"/>
      <c r="K38" s="434">
        <f t="shared" ref="K38:K52" si="10">(I38*G38)/100</f>
        <v>0</v>
      </c>
      <c r="L38" s="435">
        <f t="shared" ref="L38:L52" si="11">(I38*H38)/100</f>
        <v>0</v>
      </c>
      <c r="N38" s="414">
        <f t="shared" si="9"/>
        <v>0</v>
      </c>
      <c r="P38" s="472"/>
      <c r="Q38" s="472"/>
    </row>
    <row r="39" spans="1:17" ht="17.25" customHeight="1" x14ac:dyDescent="0.3">
      <c r="A39" s="123"/>
      <c r="B39" s="121"/>
      <c r="C39" s="118"/>
      <c r="D39" s="118"/>
      <c r="E39" s="118"/>
      <c r="F39" s="344"/>
      <c r="G39" s="119"/>
      <c r="H39" s="119"/>
      <c r="I39" s="404"/>
      <c r="J39" s="437"/>
      <c r="K39" s="434">
        <f t="shared" si="10"/>
        <v>0</v>
      </c>
      <c r="L39" s="435">
        <f t="shared" si="11"/>
        <v>0</v>
      </c>
      <c r="N39" s="414">
        <f t="shared" si="9"/>
        <v>0</v>
      </c>
      <c r="P39" s="472"/>
      <c r="Q39" s="472"/>
    </row>
    <row r="40" spans="1:17" ht="17.25" customHeight="1" x14ac:dyDescent="0.3">
      <c r="A40" s="123"/>
      <c r="B40" s="121"/>
      <c r="C40" s="118"/>
      <c r="D40" s="118"/>
      <c r="E40" s="118"/>
      <c r="F40" s="344"/>
      <c r="G40" s="119"/>
      <c r="H40" s="119"/>
      <c r="I40" s="404"/>
      <c r="J40" s="437"/>
      <c r="K40" s="434">
        <f t="shared" ref="K40:K44" si="12">(I40*G40)/100</f>
        <v>0</v>
      </c>
      <c r="L40" s="435">
        <f t="shared" ref="L40:L44" si="13">(I40*H40)/100</f>
        <v>0</v>
      </c>
      <c r="N40" s="414">
        <f t="shared" ref="N40:N44" si="14">F40*I40</f>
        <v>0</v>
      </c>
      <c r="P40" s="472"/>
      <c r="Q40" s="472"/>
    </row>
    <row r="41" spans="1:17" ht="17.25" customHeight="1" x14ac:dyDescent="0.3">
      <c r="A41" s="123"/>
      <c r="B41" s="121"/>
      <c r="C41" s="118"/>
      <c r="D41" s="118"/>
      <c r="E41" s="118"/>
      <c r="F41" s="344"/>
      <c r="G41" s="119"/>
      <c r="H41" s="119"/>
      <c r="I41" s="404"/>
      <c r="J41" s="437"/>
      <c r="K41" s="434">
        <f t="shared" si="12"/>
        <v>0</v>
      </c>
      <c r="L41" s="435">
        <f t="shared" si="13"/>
        <v>0</v>
      </c>
      <c r="N41" s="414">
        <f t="shared" si="14"/>
        <v>0</v>
      </c>
      <c r="P41" s="472"/>
      <c r="Q41" s="472"/>
    </row>
    <row r="42" spans="1:17" ht="17.25" customHeight="1" x14ac:dyDescent="0.3">
      <c r="A42" s="123"/>
      <c r="B42" s="121"/>
      <c r="C42" s="118"/>
      <c r="D42" s="118"/>
      <c r="E42" s="118"/>
      <c r="F42" s="344"/>
      <c r="G42" s="119"/>
      <c r="H42" s="119"/>
      <c r="I42" s="404"/>
      <c r="J42" s="437"/>
      <c r="K42" s="434">
        <f t="shared" si="12"/>
        <v>0</v>
      </c>
      <c r="L42" s="435">
        <f t="shared" si="13"/>
        <v>0</v>
      </c>
      <c r="N42" s="414">
        <f t="shared" si="14"/>
        <v>0</v>
      </c>
      <c r="P42" s="472"/>
      <c r="Q42" s="472"/>
    </row>
    <row r="43" spans="1:17" ht="17.25" customHeight="1" x14ac:dyDescent="0.3">
      <c r="A43" s="123"/>
      <c r="B43" s="121"/>
      <c r="C43" s="118"/>
      <c r="D43" s="118"/>
      <c r="E43" s="118"/>
      <c r="F43" s="344"/>
      <c r="G43" s="119"/>
      <c r="H43" s="119"/>
      <c r="I43" s="404"/>
      <c r="J43" s="437"/>
      <c r="K43" s="434">
        <f t="shared" si="12"/>
        <v>0</v>
      </c>
      <c r="L43" s="435">
        <f t="shared" si="13"/>
        <v>0</v>
      </c>
      <c r="N43" s="414">
        <f t="shared" si="14"/>
        <v>0</v>
      </c>
      <c r="P43" s="472"/>
      <c r="Q43" s="472"/>
    </row>
    <row r="44" spans="1:17" ht="17.25" customHeight="1" x14ac:dyDescent="0.3">
      <c r="A44" s="123"/>
      <c r="B44" s="121"/>
      <c r="C44" s="118"/>
      <c r="D44" s="118"/>
      <c r="E44" s="118"/>
      <c r="F44" s="344"/>
      <c r="G44" s="119"/>
      <c r="H44" s="119"/>
      <c r="I44" s="404"/>
      <c r="J44" s="437"/>
      <c r="K44" s="434">
        <f t="shared" si="12"/>
        <v>0</v>
      </c>
      <c r="L44" s="435">
        <f t="shared" si="13"/>
        <v>0</v>
      </c>
      <c r="N44" s="414">
        <f t="shared" si="14"/>
        <v>0</v>
      </c>
      <c r="P44" s="472"/>
      <c r="Q44" s="472"/>
    </row>
    <row r="45" spans="1:17" ht="17.25" customHeight="1" x14ac:dyDescent="0.3">
      <c r="A45" s="123"/>
      <c r="B45" s="121"/>
      <c r="C45" s="118"/>
      <c r="D45" s="118"/>
      <c r="E45" s="118"/>
      <c r="F45" s="344"/>
      <c r="G45" s="119"/>
      <c r="H45" s="119"/>
      <c r="I45" s="404"/>
      <c r="J45" s="437"/>
      <c r="K45" s="434">
        <f t="shared" si="10"/>
        <v>0</v>
      </c>
      <c r="L45" s="435">
        <f t="shared" si="11"/>
        <v>0</v>
      </c>
      <c r="N45" s="414">
        <f t="shared" si="9"/>
        <v>0</v>
      </c>
      <c r="P45" s="472"/>
      <c r="Q45" s="472"/>
    </row>
    <row r="46" spans="1:17" ht="17.25" customHeight="1" x14ac:dyDescent="0.3">
      <c r="A46" s="123"/>
      <c r="B46" s="121"/>
      <c r="C46" s="118"/>
      <c r="D46" s="118"/>
      <c r="E46" s="118"/>
      <c r="F46" s="344"/>
      <c r="G46" s="119"/>
      <c r="H46" s="119"/>
      <c r="I46" s="404"/>
      <c r="J46" s="437"/>
      <c r="K46" s="434">
        <f t="shared" si="10"/>
        <v>0</v>
      </c>
      <c r="L46" s="435">
        <f t="shared" si="11"/>
        <v>0</v>
      </c>
      <c r="N46" s="414">
        <f t="shared" si="9"/>
        <v>0</v>
      </c>
      <c r="P46" s="472"/>
      <c r="Q46" s="472"/>
    </row>
    <row r="47" spans="1:17" ht="17.25" customHeight="1" x14ac:dyDescent="0.3">
      <c r="A47" s="123"/>
      <c r="B47" s="121"/>
      <c r="C47" s="118"/>
      <c r="D47" s="118"/>
      <c r="E47" s="118"/>
      <c r="F47" s="344"/>
      <c r="G47" s="119"/>
      <c r="H47" s="119"/>
      <c r="I47" s="404"/>
      <c r="J47" s="437"/>
      <c r="K47" s="434">
        <f t="shared" si="10"/>
        <v>0</v>
      </c>
      <c r="L47" s="435">
        <f t="shared" si="11"/>
        <v>0</v>
      </c>
      <c r="N47" s="414">
        <f t="shared" si="9"/>
        <v>0</v>
      </c>
      <c r="P47" s="472"/>
      <c r="Q47" s="472"/>
    </row>
    <row r="48" spans="1:17" ht="17.25" customHeight="1" x14ac:dyDescent="0.3">
      <c r="A48" s="123"/>
      <c r="B48" s="121"/>
      <c r="C48" s="118"/>
      <c r="D48" s="118"/>
      <c r="E48" s="118"/>
      <c r="F48" s="344"/>
      <c r="G48" s="119"/>
      <c r="H48" s="119"/>
      <c r="I48" s="404"/>
      <c r="J48" s="437"/>
      <c r="K48" s="434">
        <f t="shared" si="10"/>
        <v>0</v>
      </c>
      <c r="L48" s="435">
        <f t="shared" si="11"/>
        <v>0</v>
      </c>
      <c r="N48" s="414">
        <f t="shared" si="9"/>
        <v>0</v>
      </c>
      <c r="P48" s="472"/>
      <c r="Q48" s="472"/>
    </row>
    <row r="49" spans="1:17" ht="17.25" customHeight="1" x14ac:dyDescent="0.3">
      <c r="A49" s="123"/>
      <c r="B49" s="121"/>
      <c r="C49" s="118"/>
      <c r="D49" s="118"/>
      <c r="E49" s="118"/>
      <c r="F49" s="344"/>
      <c r="G49" s="119"/>
      <c r="H49" s="119"/>
      <c r="I49" s="404"/>
      <c r="J49" s="437"/>
      <c r="K49" s="434">
        <f t="shared" si="10"/>
        <v>0</v>
      </c>
      <c r="L49" s="435">
        <f t="shared" si="11"/>
        <v>0</v>
      </c>
      <c r="N49" s="414">
        <f t="shared" si="9"/>
        <v>0</v>
      </c>
      <c r="P49" s="472"/>
      <c r="Q49" s="472"/>
    </row>
    <row r="50" spans="1:17" ht="17.25" customHeight="1" x14ac:dyDescent="0.3">
      <c r="A50" s="123"/>
      <c r="B50" s="121"/>
      <c r="C50" s="118"/>
      <c r="D50" s="118"/>
      <c r="E50" s="118"/>
      <c r="F50" s="344"/>
      <c r="G50" s="119"/>
      <c r="H50" s="119"/>
      <c r="I50" s="404"/>
      <c r="J50" s="437"/>
      <c r="K50" s="434">
        <f t="shared" si="10"/>
        <v>0</v>
      </c>
      <c r="L50" s="435">
        <f t="shared" si="11"/>
        <v>0</v>
      </c>
      <c r="N50" s="414">
        <f t="shared" si="9"/>
        <v>0</v>
      </c>
      <c r="P50" s="472"/>
      <c r="Q50" s="472"/>
    </row>
    <row r="51" spans="1:17" ht="17.25" customHeight="1" x14ac:dyDescent="0.3">
      <c r="A51" s="123"/>
      <c r="B51" s="121"/>
      <c r="C51" s="118"/>
      <c r="D51" s="118"/>
      <c r="E51" s="118"/>
      <c r="F51" s="344"/>
      <c r="G51" s="119"/>
      <c r="H51" s="119"/>
      <c r="I51" s="404"/>
      <c r="J51" s="437"/>
      <c r="K51" s="434">
        <f t="shared" si="10"/>
        <v>0</v>
      </c>
      <c r="L51" s="435">
        <f t="shared" si="11"/>
        <v>0</v>
      </c>
      <c r="N51" s="414">
        <f t="shared" si="9"/>
        <v>0</v>
      </c>
      <c r="P51" s="472"/>
      <c r="Q51" s="472"/>
    </row>
    <row r="52" spans="1:17" ht="17.25" customHeight="1" x14ac:dyDescent="0.3">
      <c r="A52" s="123"/>
      <c r="B52" s="121"/>
      <c r="C52" s="118"/>
      <c r="D52" s="118"/>
      <c r="E52" s="118"/>
      <c r="F52" s="344"/>
      <c r="G52" s="119"/>
      <c r="H52" s="119"/>
      <c r="I52" s="404"/>
      <c r="J52" s="437"/>
      <c r="K52" s="434">
        <f t="shared" si="10"/>
        <v>0</v>
      </c>
      <c r="L52" s="435">
        <f t="shared" si="11"/>
        <v>0</v>
      </c>
      <c r="N52" s="414">
        <f t="shared" si="9"/>
        <v>0</v>
      </c>
      <c r="P52" s="472"/>
      <c r="Q52" s="472"/>
    </row>
    <row r="53" spans="1:17" ht="17.25" customHeight="1" x14ac:dyDescent="0.3">
      <c r="A53" s="123"/>
      <c r="B53" s="121"/>
      <c r="C53" s="118"/>
      <c r="D53" s="118"/>
      <c r="E53" s="118"/>
      <c r="F53" s="344"/>
      <c r="G53" s="119"/>
      <c r="H53" s="119"/>
      <c r="I53" s="404"/>
      <c r="J53" s="437"/>
      <c r="K53" s="434">
        <f t="shared" ref="K53:K58" si="15">(I53*G53)/100</f>
        <v>0</v>
      </c>
      <c r="L53" s="435">
        <f t="shared" ref="L53:L58" si="16">(I53*H53)/100</f>
        <v>0</v>
      </c>
      <c r="N53" s="414">
        <f t="shared" ref="N53:N58" si="17">F53*I53</f>
        <v>0</v>
      </c>
      <c r="P53" s="472"/>
      <c r="Q53" s="472"/>
    </row>
    <row r="54" spans="1:17" ht="17.25" customHeight="1" x14ac:dyDescent="0.3">
      <c r="A54" s="123"/>
      <c r="B54" s="121"/>
      <c r="C54" s="118"/>
      <c r="D54" s="118"/>
      <c r="E54" s="118"/>
      <c r="F54" s="344"/>
      <c r="G54" s="119"/>
      <c r="H54" s="119"/>
      <c r="I54" s="404"/>
      <c r="J54" s="437"/>
      <c r="K54" s="434">
        <f t="shared" si="15"/>
        <v>0</v>
      </c>
      <c r="L54" s="435">
        <f t="shared" si="16"/>
        <v>0</v>
      </c>
      <c r="N54" s="414">
        <f t="shared" si="17"/>
        <v>0</v>
      </c>
      <c r="P54" s="472"/>
      <c r="Q54" s="472"/>
    </row>
    <row r="55" spans="1:17" ht="17.25" customHeight="1" x14ac:dyDescent="0.3">
      <c r="A55" s="123"/>
      <c r="B55" s="121"/>
      <c r="C55" s="118"/>
      <c r="D55" s="118"/>
      <c r="E55" s="118"/>
      <c r="F55" s="344"/>
      <c r="G55" s="119"/>
      <c r="H55" s="119"/>
      <c r="I55" s="404"/>
      <c r="J55" s="437"/>
      <c r="K55" s="434">
        <f t="shared" si="15"/>
        <v>0</v>
      </c>
      <c r="L55" s="435">
        <f t="shared" si="16"/>
        <v>0</v>
      </c>
      <c r="N55" s="414">
        <f t="shared" si="17"/>
        <v>0</v>
      </c>
      <c r="P55" s="472"/>
      <c r="Q55" s="472"/>
    </row>
    <row r="56" spans="1:17" ht="17.25" customHeight="1" x14ac:dyDescent="0.3">
      <c r="A56" s="123"/>
      <c r="B56" s="121"/>
      <c r="C56" s="118"/>
      <c r="D56" s="118"/>
      <c r="E56" s="118"/>
      <c r="F56" s="344"/>
      <c r="G56" s="119"/>
      <c r="H56" s="119"/>
      <c r="I56" s="404"/>
      <c r="J56" s="437"/>
      <c r="K56" s="434">
        <f t="shared" si="15"/>
        <v>0</v>
      </c>
      <c r="L56" s="435">
        <f t="shared" si="16"/>
        <v>0</v>
      </c>
      <c r="N56" s="414">
        <f t="shared" si="17"/>
        <v>0</v>
      </c>
      <c r="P56" s="472"/>
      <c r="Q56" s="472"/>
    </row>
    <row r="57" spans="1:17" ht="17.25" customHeight="1" x14ac:dyDescent="0.3">
      <c r="A57" s="123"/>
      <c r="B57" s="121"/>
      <c r="C57" s="118"/>
      <c r="D57" s="118"/>
      <c r="E57" s="118"/>
      <c r="F57" s="344"/>
      <c r="G57" s="119"/>
      <c r="H57" s="119"/>
      <c r="I57" s="404"/>
      <c r="J57" s="437"/>
      <c r="K57" s="434">
        <f t="shared" si="15"/>
        <v>0</v>
      </c>
      <c r="L57" s="435">
        <f t="shared" si="16"/>
        <v>0</v>
      </c>
      <c r="N57" s="414">
        <f t="shared" si="17"/>
        <v>0</v>
      </c>
      <c r="P57" s="472"/>
      <c r="Q57" s="472"/>
    </row>
    <row r="58" spans="1:17" ht="17.25" customHeight="1" x14ac:dyDescent="0.3">
      <c r="A58" s="123"/>
      <c r="B58" s="121"/>
      <c r="C58" s="118"/>
      <c r="D58" s="118"/>
      <c r="E58" s="118"/>
      <c r="F58" s="344"/>
      <c r="G58" s="119"/>
      <c r="H58" s="119"/>
      <c r="I58" s="404"/>
      <c r="J58" s="437"/>
      <c r="K58" s="434">
        <f t="shared" si="15"/>
        <v>0</v>
      </c>
      <c r="L58" s="435">
        <f t="shared" si="16"/>
        <v>0</v>
      </c>
      <c r="N58" s="414">
        <f t="shared" si="17"/>
        <v>0</v>
      </c>
      <c r="P58" s="472"/>
      <c r="Q58" s="472"/>
    </row>
    <row r="59" spans="1:17" ht="17.25" customHeight="1" x14ac:dyDescent="0.3">
      <c r="A59" s="123"/>
      <c r="B59" s="121"/>
      <c r="C59" s="118"/>
      <c r="D59" s="118"/>
      <c r="E59" s="118"/>
      <c r="F59" s="344"/>
      <c r="G59" s="119"/>
      <c r="H59" s="119"/>
      <c r="I59" s="404"/>
      <c r="J59" s="437"/>
      <c r="K59" s="434">
        <f t="shared" ref="K59:K65" si="18">(I59*G59)/100</f>
        <v>0</v>
      </c>
      <c r="L59" s="435">
        <f t="shared" ref="L59:L65" si="19">(I59*H59)/100</f>
        <v>0</v>
      </c>
      <c r="N59" s="414">
        <f t="shared" si="9"/>
        <v>0</v>
      </c>
      <c r="P59" s="472"/>
      <c r="Q59" s="472"/>
    </row>
    <row r="60" spans="1:17" ht="17.25" customHeight="1" x14ac:dyDescent="0.3">
      <c r="A60" s="123"/>
      <c r="B60" s="121"/>
      <c r="C60" s="118"/>
      <c r="D60" s="118"/>
      <c r="E60" s="118"/>
      <c r="F60" s="344"/>
      <c r="G60" s="119"/>
      <c r="H60" s="119"/>
      <c r="I60" s="404"/>
      <c r="J60" s="437"/>
      <c r="K60" s="434">
        <f t="shared" si="18"/>
        <v>0</v>
      </c>
      <c r="L60" s="435">
        <f t="shared" si="19"/>
        <v>0</v>
      </c>
      <c r="N60" s="414">
        <f t="shared" si="9"/>
        <v>0</v>
      </c>
      <c r="P60" s="472"/>
      <c r="Q60" s="472"/>
    </row>
    <row r="61" spans="1:17" ht="17.25" customHeight="1" x14ac:dyDescent="0.3">
      <c r="A61" s="123"/>
      <c r="B61" s="121"/>
      <c r="C61" s="118"/>
      <c r="D61" s="118"/>
      <c r="E61" s="118"/>
      <c r="F61" s="344"/>
      <c r="G61" s="119"/>
      <c r="H61" s="119"/>
      <c r="I61" s="404"/>
      <c r="J61" s="437"/>
      <c r="K61" s="434">
        <f t="shared" si="18"/>
        <v>0</v>
      </c>
      <c r="L61" s="435">
        <f t="shared" si="19"/>
        <v>0</v>
      </c>
      <c r="N61" s="414">
        <f t="shared" si="9"/>
        <v>0</v>
      </c>
      <c r="P61" s="472"/>
      <c r="Q61" s="472"/>
    </row>
    <row r="62" spans="1:17" ht="17.25" customHeight="1" x14ac:dyDescent="0.3">
      <c r="A62" s="123"/>
      <c r="B62" s="121"/>
      <c r="C62" s="118"/>
      <c r="D62" s="118"/>
      <c r="E62" s="118"/>
      <c r="F62" s="344"/>
      <c r="G62" s="119"/>
      <c r="H62" s="119"/>
      <c r="I62" s="405"/>
      <c r="J62" s="436"/>
      <c r="K62" s="434">
        <f t="shared" si="18"/>
        <v>0</v>
      </c>
      <c r="L62" s="435">
        <f t="shared" si="19"/>
        <v>0</v>
      </c>
      <c r="N62" s="414">
        <f t="shared" si="9"/>
        <v>0</v>
      </c>
      <c r="P62" s="472"/>
      <c r="Q62" s="472"/>
    </row>
    <row r="63" spans="1:17" ht="17.25" customHeight="1" x14ac:dyDescent="0.3">
      <c r="A63" s="123"/>
      <c r="B63" s="121"/>
      <c r="C63" s="118"/>
      <c r="D63" s="118"/>
      <c r="E63" s="118"/>
      <c r="F63" s="344"/>
      <c r="G63" s="119"/>
      <c r="H63" s="119"/>
      <c r="I63" s="406"/>
      <c r="J63" s="437"/>
      <c r="K63" s="434">
        <f t="shared" si="18"/>
        <v>0</v>
      </c>
      <c r="L63" s="435">
        <f t="shared" si="19"/>
        <v>0</v>
      </c>
      <c r="N63" s="414">
        <f t="shared" si="9"/>
        <v>0</v>
      </c>
      <c r="P63" s="472"/>
      <c r="Q63" s="472"/>
    </row>
    <row r="64" spans="1:17" ht="17.25" customHeight="1" x14ac:dyDescent="0.3">
      <c r="A64" s="123"/>
      <c r="B64" s="121"/>
      <c r="C64" s="118"/>
      <c r="D64" s="118"/>
      <c r="E64" s="118"/>
      <c r="F64" s="344"/>
      <c r="G64" s="119"/>
      <c r="H64" s="119"/>
      <c r="I64" s="406"/>
      <c r="J64" s="437"/>
      <c r="K64" s="434">
        <f t="shared" si="18"/>
        <v>0</v>
      </c>
      <c r="L64" s="435">
        <f t="shared" si="19"/>
        <v>0</v>
      </c>
      <c r="N64" s="414">
        <f t="shared" si="9"/>
        <v>0</v>
      </c>
      <c r="P64" s="472"/>
      <c r="Q64" s="472"/>
    </row>
    <row r="65" spans="1:17" ht="17.25" customHeight="1" thickBot="1" x14ac:dyDescent="0.35">
      <c r="A65" s="123"/>
      <c r="B65" s="121"/>
      <c r="C65" s="118"/>
      <c r="D65" s="118"/>
      <c r="E65" s="118"/>
      <c r="F65" s="344"/>
      <c r="G65" s="388"/>
      <c r="H65" s="388"/>
      <c r="I65" s="407"/>
      <c r="J65" s="437"/>
      <c r="K65" s="434">
        <f t="shared" si="18"/>
        <v>0</v>
      </c>
      <c r="L65" s="435">
        <f t="shared" si="19"/>
        <v>0</v>
      </c>
      <c r="N65" s="412">
        <f t="shared" si="9"/>
        <v>0</v>
      </c>
      <c r="P65" s="472"/>
      <c r="Q65" s="472"/>
    </row>
    <row r="66" spans="1:17" ht="17.25" customHeight="1" thickTop="1" thickBot="1" x14ac:dyDescent="0.35">
      <c r="A66" s="123"/>
      <c r="B66" s="723" t="s">
        <v>273</v>
      </c>
      <c r="C66" s="724"/>
      <c r="D66" s="724"/>
      <c r="E66" s="724"/>
      <c r="F66" s="724"/>
      <c r="G66" s="724"/>
      <c r="H66" s="724"/>
      <c r="I66" s="725"/>
      <c r="J66" s="418"/>
      <c r="K66" s="398">
        <f>SUM(K37:K65)</f>
        <v>0</v>
      </c>
      <c r="L66" s="392">
        <f>SUM(L37:L65)</f>
        <v>0</v>
      </c>
      <c r="N66" s="428"/>
      <c r="P66" s="439"/>
    </row>
    <row r="67" spans="1:17" ht="17.25" customHeight="1" thickTop="1" x14ac:dyDescent="0.3">
      <c r="A67" s="123"/>
      <c r="B67" s="133"/>
      <c r="C67" s="134"/>
      <c r="D67" s="134"/>
      <c r="E67" s="134"/>
      <c r="F67" s="135"/>
      <c r="G67" s="135"/>
      <c r="H67" s="135"/>
      <c r="I67" s="135"/>
      <c r="J67" s="136"/>
      <c r="K67" s="136"/>
      <c r="L67" s="136"/>
    </row>
    <row r="68" spans="1:17" ht="17.25" customHeight="1" thickBot="1" x14ac:dyDescent="0.35">
      <c r="A68" s="123"/>
      <c r="B68" s="137"/>
      <c r="C68" s="138"/>
      <c r="D68" s="139"/>
      <c r="E68" s="138"/>
      <c r="F68" s="132"/>
      <c r="G68" s="132"/>
      <c r="H68" s="132"/>
      <c r="I68" s="132"/>
      <c r="J68" s="136"/>
      <c r="K68" s="136"/>
      <c r="L68" s="136"/>
    </row>
    <row r="69" spans="1:17" ht="17.25" customHeight="1" thickTop="1" x14ac:dyDescent="0.25">
      <c r="A69" s="760" t="s">
        <v>130</v>
      </c>
      <c r="B69" s="721" t="s">
        <v>238</v>
      </c>
      <c r="C69" s="721" t="s">
        <v>48</v>
      </c>
      <c r="D69" s="721" t="s">
        <v>49</v>
      </c>
      <c r="E69" s="721" t="s">
        <v>50</v>
      </c>
      <c r="F69" s="721" t="s">
        <v>296</v>
      </c>
      <c r="G69" s="721" t="s">
        <v>51</v>
      </c>
      <c r="H69" s="763" t="s">
        <v>52</v>
      </c>
      <c r="I69" s="747" t="s">
        <v>274</v>
      </c>
      <c r="K69" s="726" t="s">
        <v>271</v>
      </c>
      <c r="L69" s="728" t="s">
        <v>272</v>
      </c>
      <c r="N69" s="714" t="s">
        <v>276</v>
      </c>
      <c r="P69" s="755" t="s">
        <v>300</v>
      </c>
      <c r="Q69" s="758" t="s">
        <v>305</v>
      </c>
    </row>
    <row r="70" spans="1:17" ht="17.25" customHeight="1" x14ac:dyDescent="0.25">
      <c r="A70" s="761"/>
      <c r="B70" s="722"/>
      <c r="C70" s="757"/>
      <c r="D70" s="721"/>
      <c r="E70" s="721"/>
      <c r="F70" s="757"/>
      <c r="G70" s="721"/>
      <c r="H70" s="763"/>
      <c r="I70" s="748"/>
      <c r="K70" s="727"/>
      <c r="L70" s="729"/>
      <c r="N70" s="715"/>
      <c r="P70" s="756"/>
      <c r="Q70" s="759"/>
    </row>
    <row r="71" spans="1:17" ht="24" customHeight="1" thickBot="1" x14ac:dyDescent="0.3">
      <c r="A71" s="761"/>
      <c r="B71" s="722"/>
      <c r="C71" s="757"/>
      <c r="D71" s="721"/>
      <c r="E71" s="721"/>
      <c r="F71" s="757"/>
      <c r="G71" s="721"/>
      <c r="H71" s="763"/>
      <c r="I71" s="749"/>
      <c r="K71" s="727"/>
      <c r="L71" s="729"/>
      <c r="N71" s="716"/>
      <c r="P71" s="756"/>
      <c r="Q71" s="759"/>
    </row>
    <row r="72" spans="1:17" ht="17.25" customHeight="1" thickTop="1" thickBot="1" x14ac:dyDescent="0.3">
      <c r="A72" s="761"/>
      <c r="B72" s="393" t="s">
        <v>136</v>
      </c>
      <c r="C72" s="394"/>
      <c r="D72" s="394"/>
      <c r="E72" s="394"/>
      <c r="F72" s="394"/>
      <c r="G72" s="394"/>
      <c r="H72" s="394"/>
      <c r="I72" s="394"/>
      <c r="J72" s="422"/>
      <c r="K72" s="424"/>
      <c r="L72" s="425"/>
      <c r="N72" s="417">
        <f>SUM(N73:N75)/100</f>
        <v>0</v>
      </c>
      <c r="P72" s="753" t="s">
        <v>299</v>
      </c>
      <c r="Q72" s="754"/>
    </row>
    <row r="73" spans="1:17" ht="17.25" customHeight="1" thickTop="1" x14ac:dyDescent="0.25">
      <c r="A73" s="761"/>
      <c r="B73" s="121"/>
      <c r="C73" s="374" t="s">
        <v>340</v>
      </c>
      <c r="D73" s="118"/>
      <c r="E73" s="118"/>
      <c r="F73" s="344"/>
      <c r="G73" s="120"/>
      <c r="H73" s="120"/>
      <c r="I73" s="403"/>
      <c r="J73" s="440"/>
      <c r="K73" s="535">
        <f>I73*G73/100</f>
        <v>0</v>
      </c>
      <c r="L73" s="536">
        <f>I73*H73/100</f>
        <v>0</v>
      </c>
      <c r="N73" s="432">
        <f t="shared" ref="N73:N75" si="20">F73*I73</f>
        <v>0</v>
      </c>
      <c r="P73" s="538"/>
      <c r="Q73" s="539"/>
    </row>
    <row r="74" spans="1:17" ht="17.25" customHeight="1" x14ac:dyDescent="0.25">
      <c r="A74" s="761"/>
      <c r="B74" s="121"/>
      <c r="C74" s="118"/>
      <c r="D74" s="118"/>
      <c r="E74" s="118"/>
      <c r="F74" s="344"/>
      <c r="G74" s="120"/>
      <c r="H74" s="403"/>
      <c r="I74" s="117"/>
      <c r="J74" s="430"/>
      <c r="K74" s="441">
        <f t="shared" ref="K74:K75" si="21">I74*G74/100</f>
        <v>0</v>
      </c>
      <c r="L74" s="442">
        <f t="shared" ref="L74:L75" si="22">I74*H74/100</f>
        <v>0</v>
      </c>
      <c r="N74" s="414">
        <f t="shared" si="20"/>
        <v>0</v>
      </c>
      <c r="P74" s="538"/>
      <c r="Q74" s="540"/>
    </row>
    <row r="75" spans="1:17" ht="17.25" customHeight="1" thickBot="1" x14ac:dyDescent="0.3">
      <c r="A75" s="761"/>
      <c r="B75" s="121"/>
      <c r="C75" s="118"/>
      <c r="D75" s="118"/>
      <c r="E75" s="118"/>
      <c r="F75" s="344"/>
      <c r="G75" s="120"/>
      <c r="H75" s="403"/>
      <c r="I75" s="117"/>
      <c r="J75" s="430"/>
      <c r="K75" s="441">
        <f t="shared" si="21"/>
        <v>0</v>
      </c>
      <c r="L75" s="442">
        <f t="shared" si="22"/>
        <v>0</v>
      </c>
      <c r="N75" s="413">
        <f t="shared" si="20"/>
        <v>0</v>
      </c>
      <c r="P75" s="538"/>
      <c r="Q75" s="541"/>
    </row>
    <row r="76" spans="1:17" ht="17.25" customHeight="1" thickTop="1" thickBot="1" x14ac:dyDescent="0.3">
      <c r="A76" s="762"/>
      <c r="B76" s="723" t="s">
        <v>46</v>
      </c>
      <c r="C76" s="724"/>
      <c r="D76" s="724"/>
      <c r="E76" s="724"/>
      <c r="F76" s="724"/>
      <c r="G76" s="724"/>
      <c r="H76" s="724"/>
      <c r="I76" s="725"/>
      <c r="J76" s="423"/>
      <c r="K76" s="426">
        <f>SUM(K73:K75)</f>
        <v>0</v>
      </c>
      <c r="L76" s="427">
        <f>SUM(L73:L75)</f>
        <v>0</v>
      </c>
      <c r="N76" s="431"/>
      <c r="P76" s="438"/>
    </row>
    <row r="77" spans="1:17" ht="17.25" customHeight="1" thickTop="1" thickBot="1" x14ac:dyDescent="0.3">
      <c r="A77" s="133"/>
      <c r="B77" s="133"/>
      <c r="C77" s="133"/>
      <c r="D77" s="133"/>
      <c r="E77" s="133"/>
      <c r="F77" s="133"/>
      <c r="G77" s="133"/>
      <c r="H77" s="133"/>
      <c r="I77" s="133"/>
      <c r="J77" s="133"/>
      <c r="K77" s="133"/>
      <c r="L77" s="133"/>
      <c r="P77" s="438"/>
    </row>
    <row r="78" spans="1:17" ht="30.75" customHeight="1" thickBot="1" x14ac:dyDescent="0.3">
      <c r="A78" s="133"/>
      <c r="B78" s="750" t="s">
        <v>277</v>
      </c>
      <c r="C78" s="751"/>
      <c r="D78" s="751"/>
      <c r="E78" s="751"/>
      <c r="F78" s="751"/>
      <c r="G78" s="751"/>
      <c r="H78" s="751"/>
      <c r="I78" s="752"/>
      <c r="J78" s="444"/>
      <c r="K78" s="537">
        <f>K27+K34+K66+K76</f>
        <v>0</v>
      </c>
      <c r="L78" s="537">
        <f>L27+L34+L66+L76</f>
        <v>0</v>
      </c>
      <c r="N78" s="502">
        <f>N14+N18+N24+N29+N36+N72</f>
        <v>0</v>
      </c>
      <c r="P78" s="438"/>
    </row>
    <row r="79" spans="1:17" ht="29.4" customHeight="1" x14ac:dyDescent="0.25">
      <c r="A79" s="133"/>
      <c r="B79" s="476"/>
      <c r="C79" s="476"/>
      <c r="D79" s="476"/>
      <c r="E79" s="476"/>
      <c r="F79" s="476"/>
      <c r="G79" s="476"/>
      <c r="H79" s="476"/>
      <c r="I79" s="476"/>
      <c r="J79" s="475"/>
      <c r="K79" s="477"/>
      <c r="L79" s="477"/>
      <c r="M79" s="76"/>
      <c r="N79" s="478"/>
      <c r="O79" s="76"/>
      <c r="P79" s="438"/>
    </row>
    <row r="80" spans="1:17" ht="30" hidden="1" customHeight="1" x14ac:dyDescent="0.25"/>
    <row r="81" spans="1:16" ht="17.25" customHeight="1" x14ac:dyDescent="0.25">
      <c r="A81" s="746" t="s">
        <v>275</v>
      </c>
      <c r="B81" s="746"/>
      <c r="C81" s="746"/>
      <c r="D81" s="746"/>
      <c r="E81" s="746"/>
      <c r="F81" s="746"/>
      <c r="G81" s="746"/>
      <c r="H81" s="746"/>
      <c r="I81" s="746"/>
      <c r="J81" s="746"/>
      <c r="K81" s="746"/>
      <c r="L81" s="746"/>
      <c r="M81" s="746"/>
      <c r="N81" s="746"/>
      <c r="O81" s="746"/>
      <c r="P81" s="746"/>
    </row>
    <row r="82" spans="1:16" ht="17.25" customHeight="1" x14ac:dyDescent="0.25">
      <c r="A82" s="737"/>
      <c r="B82" s="738"/>
      <c r="C82" s="738"/>
      <c r="D82" s="738"/>
      <c r="E82" s="738"/>
      <c r="F82" s="738"/>
      <c r="G82" s="738"/>
      <c r="H82" s="738"/>
      <c r="I82" s="738"/>
      <c r="J82" s="738"/>
      <c r="K82" s="738"/>
      <c r="L82" s="738"/>
      <c r="M82" s="738"/>
      <c r="N82" s="738"/>
      <c r="O82" s="738"/>
      <c r="P82" s="739"/>
    </row>
    <row r="83" spans="1:16" ht="17.25" customHeight="1" x14ac:dyDescent="0.25">
      <c r="A83" s="740"/>
      <c r="B83" s="741"/>
      <c r="C83" s="741"/>
      <c r="D83" s="741"/>
      <c r="E83" s="741"/>
      <c r="F83" s="741"/>
      <c r="G83" s="741"/>
      <c r="H83" s="741"/>
      <c r="I83" s="741"/>
      <c r="J83" s="741"/>
      <c r="K83" s="741"/>
      <c r="L83" s="741"/>
      <c r="M83" s="741"/>
      <c r="N83" s="741"/>
      <c r="O83" s="741"/>
      <c r="P83" s="742"/>
    </row>
    <row r="84" spans="1:16" ht="17.25" customHeight="1" x14ac:dyDescent="0.25">
      <c r="A84" s="740"/>
      <c r="B84" s="741"/>
      <c r="C84" s="741"/>
      <c r="D84" s="741"/>
      <c r="E84" s="741"/>
      <c r="F84" s="741"/>
      <c r="G84" s="741"/>
      <c r="H84" s="741"/>
      <c r="I84" s="741"/>
      <c r="J84" s="741"/>
      <c r="K84" s="741"/>
      <c r="L84" s="741"/>
      <c r="M84" s="741"/>
      <c r="N84" s="741"/>
      <c r="O84" s="741"/>
      <c r="P84" s="742"/>
    </row>
    <row r="85" spans="1:16" ht="17.25" customHeight="1" x14ac:dyDescent="0.25">
      <c r="A85" s="740"/>
      <c r="B85" s="741"/>
      <c r="C85" s="741"/>
      <c r="D85" s="741"/>
      <c r="E85" s="741"/>
      <c r="F85" s="741"/>
      <c r="G85" s="741"/>
      <c r="H85" s="741"/>
      <c r="I85" s="741"/>
      <c r="J85" s="741"/>
      <c r="K85" s="741"/>
      <c r="L85" s="741"/>
      <c r="M85" s="741"/>
      <c r="N85" s="741"/>
      <c r="O85" s="741"/>
      <c r="P85" s="742"/>
    </row>
    <row r="86" spans="1:16" ht="17.25" customHeight="1" x14ac:dyDescent="0.25">
      <c r="A86" s="740"/>
      <c r="B86" s="741"/>
      <c r="C86" s="741"/>
      <c r="D86" s="741"/>
      <c r="E86" s="741"/>
      <c r="F86" s="741"/>
      <c r="G86" s="741"/>
      <c r="H86" s="741"/>
      <c r="I86" s="741"/>
      <c r="J86" s="741"/>
      <c r="K86" s="741"/>
      <c r="L86" s="741"/>
      <c r="M86" s="741"/>
      <c r="N86" s="741"/>
      <c r="O86" s="741"/>
      <c r="P86" s="742"/>
    </row>
    <row r="87" spans="1:16" ht="17.25" customHeight="1" x14ac:dyDescent="0.25">
      <c r="A87" s="740"/>
      <c r="B87" s="741"/>
      <c r="C87" s="741"/>
      <c r="D87" s="741"/>
      <c r="E87" s="741"/>
      <c r="F87" s="741"/>
      <c r="G87" s="741"/>
      <c r="H87" s="741"/>
      <c r="I87" s="741"/>
      <c r="J87" s="741"/>
      <c r="K87" s="741"/>
      <c r="L87" s="741"/>
      <c r="M87" s="741"/>
      <c r="N87" s="741"/>
      <c r="O87" s="741"/>
      <c r="P87" s="742"/>
    </row>
    <row r="88" spans="1:16" ht="17.25" customHeight="1" x14ac:dyDescent="0.25">
      <c r="A88" s="740"/>
      <c r="B88" s="741"/>
      <c r="C88" s="741"/>
      <c r="D88" s="741"/>
      <c r="E88" s="741"/>
      <c r="F88" s="741"/>
      <c r="G88" s="741"/>
      <c r="H88" s="741"/>
      <c r="I88" s="741"/>
      <c r="J88" s="741"/>
      <c r="K88" s="741"/>
      <c r="L88" s="741"/>
      <c r="M88" s="741"/>
      <c r="N88" s="741"/>
      <c r="O88" s="741"/>
      <c r="P88" s="742"/>
    </row>
    <row r="89" spans="1:16" ht="17.25" customHeight="1" x14ac:dyDescent="0.25">
      <c r="A89" s="740"/>
      <c r="B89" s="741"/>
      <c r="C89" s="741"/>
      <c r="D89" s="741"/>
      <c r="E89" s="741"/>
      <c r="F89" s="741"/>
      <c r="G89" s="741"/>
      <c r="H89" s="741"/>
      <c r="I89" s="741"/>
      <c r="J89" s="741"/>
      <c r="K89" s="741"/>
      <c r="L89" s="741"/>
      <c r="M89" s="741"/>
      <c r="N89" s="741"/>
      <c r="O89" s="741"/>
      <c r="P89" s="742"/>
    </row>
    <row r="90" spans="1:16" ht="17.25" customHeight="1" x14ac:dyDescent="0.25">
      <c r="A90" s="740"/>
      <c r="B90" s="741"/>
      <c r="C90" s="741"/>
      <c r="D90" s="741"/>
      <c r="E90" s="741"/>
      <c r="F90" s="741"/>
      <c r="G90" s="741"/>
      <c r="H90" s="741"/>
      <c r="I90" s="741"/>
      <c r="J90" s="741"/>
      <c r="K90" s="741"/>
      <c r="L90" s="741"/>
      <c r="M90" s="741"/>
      <c r="N90" s="741"/>
      <c r="O90" s="741"/>
      <c r="P90" s="742"/>
    </row>
    <row r="91" spans="1:16" ht="17.25" customHeight="1" x14ac:dyDescent="0.25">
      <c r="A91" s="743"/>
      <c r="B91" s="744"/>
      <c r="C91" s="744"/>
      <c r="D91" s="744"/>
      <c r="E91" s="744"/>
      <c r="F91" s="744"/>
      <c r="G91" s="744"/>
      <c r="H91" s="744"/>
      <c r="I91" s="744"/>
      <c r="J91" s="744"/>
      <c r="K91" s="744"/>
      <c r="L91" s="744"/>
      <c r="M91" s="744"/>
      <c r="N91" s="744"/>
      <c r="O91" s="744"/>
      <c r="P91" s="745"/>
    </row>
  </sheetData>
  <sheetProtection password="CD69" sheet="1" objects="1" scenarios="1" selectLockedCells="1"/>
  <protectedRanges>
    <protectedRange sqref="B37:H60" name="Plage2_3"/>
    <protectedRange sqref="C34:D34 B73:I73 I25 C27:D28 B28 I37:I61 B30:I33 P25:P27 H34:I34 H66:I66 N25:O26 H27 B19:I23 B15:I17 B25:H26 P35 P37:P66 P75:P79 N15:Q17 Q25:Q26 N19:Q23 P30:Q32 Q37:Q65 K15:L26 P73:Q74 B74:H75" name="Plage1_2"/>
    <protectedRange sqref="B63:I65 B61:H62" name="Plage2_1_2"/>
  </protectedRanges>
  <mergeCells count="50">
    <mergeCell ref="A1:Q1"/>
    <mergeCell ref="A3:Q4"/>
    <mergeCell ref="A5:Q5"/>
    <mergeCell ref="A7:Q7"/>
    <mergeCell ref="P14:Q14"/>
    <mergeCell ref="P10:P13"/>
    <mergeCell ref="Q10:Q13"/>
    <mergeCell ref="K11:K13"/>
    <mergeCell ref="L11:L13"/>
    <mergeCell ref="K10:L10"/>
    <mergeCell ref="A9:J9"/>
    <mergeCell ref="B11:B13"/>
    <mergeCell ref="A14:A27"/>
    <mergeCell ref="B14:I14"/>
    <mergeCell ref="B18:I18"/>
    <mergeCell ref="B24:I24"/>
    <mergeCell ref="A82:P91"/>
    <mergeCell ref="A81:P81"/>
    <mergeCell ref="I69:I71"/>
    <mergeCell ref="B78:I78"/>
    <mergeCell ref="P72:Q72"/>
    <mergeCell ref="P69:P71"/>
    <mergeCell ref="G69:G71"/>
    <mergeCell ref="C69:C71"/>
    <mergeCell ref="Q69:Q71"/>
    <mergeCell ref="E69:E71"/>
    <mergeCell ref="A69:A76"/>
    <mergeCell ref="B76:I76"/>
    <mergeCell ref="H69:H71"/>
    <mergeCell ref="D69:D71"/>
    <mergeCell ref="F69:F71"/>
    <mergeCell ref="R14:R17"/>
    <mergeCell ref="R18:R23"/>
    <mergeCell ref="R24:R26"/>
    <mergeCell ref="B27:I27"/>
    <mergeCell ref="B34:I34"/>
    <mergeCell ref="H11:H13"/>
    <mergeCell ref="N69:N71"/>
    <mergeCell ref="N10:N13"/>
    <mergeCell ref="B10:J10"/>
    <mergeCell ref="E11:E13"/>
    <mergeCell ref="G11:G13"/>
    <mergeCell ref="F11:F13"/>
    <mergeCell ref="B69:B71"/>
    <mergeCell ref="B66:I66"/>
    <mergeCell ref="K69:K71"/>
    <mergeCell ref="L69:L71"/>
    <mergeCell ref="I11:I13"/>
    <mergeCell ref="C11:C13"/>
    <mergeCell ref="D11:D13"/>
  </mergeCells>
  <conditionalFormatting sqref="R14 R18 R24">
    <cfRule type="cellIs" dxfId="3" priority="1" operator="equal">
      <formula>"attention proratisation à faire onglet 4"</formula>
    </cfRule>
    <cfRule type="cellIs" dxfId="2" priority="2" operator="equal">
      <formula>"ETP ok"</formula>
    </cfRule>
  </conditionalFormatting>
  <printOptions horizontalCentered="1"/>
  <pageMargins left="0" right="0" top="0.39370078740157483" bottom="0.39370078740157483" header="0" footer="0"/>
  <pageSetup paperSize="9" scale="47" orientation="portrait" r:id="rId1"/>
  <rowBreaks count="1" manualBreakCount="1">
    <brk id="66" max="17" man="1"/>
  </rowBreaks>
  <ignoredErrors>
    <ignoredError sqref="N78" unlockedFormula="1"/>
    <ignoredError sqref="K18:L18 K24:L24 N18 N24" 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U58"/>
  <sheetViews>
    <sheetView showGridLines="0" showZeros="0" topLeftCell="A4" zoomScale="90" zoomScaleNormal="90" workbookViewId="0">
      <selection activeCell="C21" sqref="C21"/>
    </sheetView>
  </sheetViews>
  <sheetFormatPr baseColWidth="10" defaultColWidth="11.44140625" defaultRowHeight="13.8" x14ac:dyDescent="0.25"/>
  <cols>
    <col min="1" max="1" width="13.109375" style="44" customWidth="1"/>
    <col min="2" max="2" width="45.6640625" style="44" customWidth="1"/>
    <col min="3" max="3" width="21.6640625" style="44" customWidth="1"/>
    <col min="4" max="4" width="10.44140625" style="42" customWidth="1"/>
    <col min="5" max="5" width="15.109375" style="45" customWidth="1"/>
    <col min="6" max="6" width="47.33203125" style="45" customWidth="1"/>
    <col min="7" max="7" width="21.6640625" style="45" customWidth="1"/>
    <col min="8" max="8" width="11.44140625" style="48"/>
    <col min="9" max="202" width="11.44140625" style="45"/>
    <col min="203" max="16384" width="11.44140625" style="44"/>
  </cols>
  <sheetData>
    <row r="1" spans="1:203" x14ac:dyDescent="0.25">
      <c r="A1" s="780" t="s">
        <v>0</v>
      </c>
      <c r="B1" s="781"/>
      <c r="C1" s="781"/>
      <c r="D1" s="781"/>
      <c r="E1" s="781"/>
      <c r="F1" s="781"/>
      <c r="G1" s="781"/>
    </row>
    <row r="3" spans="1:203" ht="22.8" x14ac:dyDescent="0.25">
      <c r="A3" s="786" t="s">
        <v>144</v>
      </c>
      <c r="B3" s="786"/>
      <c r="C3" s="786"/>
      <c r="D3" s="786"/>
      <c r="E3" s="786"/>
      <c r="F3" s="786"/>
      <c r="G3" s="786"/>
    </row>
    <row r="4" spans="1:203" s="45" customFormat="1" ht="39" customHeight="1" x14ac:dyDescent="0.4">
      <c r="D4" s="48"/>
      <c r="G4" s="46"/>
    </row>
    <row r="5" spans="1:203" ht="27.75" customHeight="1" x14ac:dyDescent="0.25">
      <c r="A5" s="787" t="s">
        <v>170</v>
      </c>
      <c r="B5" s="787"/>
      <c r="C5" s="787"/>
      <c r="D5" s="787"/>
      <c r="E5" s="787"/>
      <c r="F5" s="787"/>
      <c r="G5" s="787"/>
    </row>
    <row r="6" spans="1:203" ht="15.6" x14ac:dyDescent="0.25">
      <c r="B6" s="112"/>
      <c r="C6" s="112"/>
      <c r="D6" s="112"/>
      <c r="E6" s="112"/>
      <c r="F6" s="112"/>
      <c r="G6" s="112"/>
    </row>
    <row r="8" spans="1:203" ht="31.5" customHeight="1" x14ac:dyDescent="0.25">
      <c r="B8" s="484" t="s">
        <v>231</v>
      </c>
      <c r="C8" s="108"/>
      <c r="D8" s="109"/>
      <c r="E8" s="110"/>
      <c r="F8" s="111" t="s">
        <v>20</v>
      </c>
    </row>
    <row r="10" spans="1:203" ht="7.5" customHeight="1" thickBot="1" x14ac:dyDescent="0.3">
      <c r="F10" s="112"/>
      <c r="G10" s="112"/>
    </row>
    <row r="11" spans="1:203" ht="18.75" customHeight="1" x14ac:dyDescent="0.25">
      <c r="A11" s="782" t="s">
        <v>152</v>
      </c>
      <c r="B11" s="784" t="s">
        <v>151</v>
      </c>
      <c r="C11" s="790" t="s">
        <v>21</v>
      </c>
      <c r="D11" s="113"/>
      <c r="E11" s="782" t="s">
        <v>152</v>
      </c>
      <c r="F11" s="788" t="s">
        <v>151</v>
      </c>
      <c r="G11" s="794" t="s">
        <v>22</v>
      </c>
    </row>
    <row r="12" spans="1:203" ht="15" customHeight="1" thickBot="1" x14ac:dyDescent="0.3">
      <c r="A12" s="783"/>
      <c r="B12" s="785"/>
      <c r="C12" s="792"/>
      <c r="D12" s="113"/>
      <c r="E12" s="783"/>
      <c r="F12" s="793"/>
      <c r="G12" s="795"/>
    </row>
    <row r="13" spans="1:203" s="61" customFormat="1" ht="20.100000000000001" customHeight="1" thickBot="1" x14ac:dyDescent="0.35">
      <c r="A13" s="65">
        <v>60</v>
      </c>
      <c r="B13" s="84" t="s">
        <v>55</v>
      </c>
      <c r="C13" s="375"/>
      <c r="D13" s="159"/>
      <c r="E13" s="65">
        <v>70</v>
      </c>
      <c r="F13" s="65" t="s">
        <v>113</v>
      </c>
      <c r="G13" s="503">
        <f>G47</f>
        <v>0</v>
      </c>
      <c r="H13" s="49"/>
      <c r="I13" s="59"/>
      <c r="J13" s="59"/>
      <c r="K13" s="59"/>
      <c r="L13" s="59"/>
      <c r="M13" s="59"/>
      <c r="N13" s="59"/>
      <c r="O13" s="5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49"/>
      <c r="FE13" s="49"/>
      <c r="FF13" s="49"/>
      <c r="FG13" s="49"/>
      <c r="FH13" s="49"/>
      <c r="FI13" s="49"/>
      <c r="FJ13" s="49"/>
      <c r="FK13" s="49"/>
      <c r="FL13" s="49"/>
      <c r="FM13" s="49"/>
      <c r="FN13" s="49"/>
      <c r="FO13" s="49"/>
      <c r="FP13" s="49"/>
      <c r="FQ13" s="49"/>
      <c r="FR13" s="49"/>
      <c r="FS13" s="49"/>
      <c r="FT13" s="49"/>
      <c r="FU13" s="49"/>
      <c r="FV13" s="49"/>
      <c r="FW13" s="49"/>
      <c r="FX13" s="49"/>
      <c r="FY13" s="49"/>
      <c r="FZ13" s="49"/>
      <c r="GA13" s="49"/>
      <c r="GB13" s="49"/>
      <c r="GC13" s="49"/>
      <c r="GD13" s="49"/>
      <c r="GE13" s="49"/>
      <c r="GF13" s="49"/>
      <c r="GG13" s="49"/>
      <c r="GH13" s="49"/>
      <c r="GI13" s="49"/>
      <c r="GJ13" s="49"/>
      <c r="GK13" s="49"/>
      <c r="GL13" s="49"/>
      <c r="GM13" s="49"/>
      <c r="GN13" s="49"/>
      <c r="GO13" s="49"/>
      <c r="GP13" s="49"/>
      <c r="GQ13" s="49"/>
      <c r="GR13" s="49"/>
      <c r="GS13" s="49"/>
      <c r="GT13" s="49"/>
      <c r="GU13" s="60"/>
    </row>
    <row r="14" spans="1:203" s="42" customFormat="1" ht="20.100000000000001" customHeight="1" thickBot="1" x14ac:dyDescent="0.3">
      <c r="A14" s="72">
        <v>61</v>
      </c>
      <c r="B14" s="83" t="s">
        <v>58</v>
      </c>
      <c r="C14" s="376"/>
      <c r="D14" s="159"/>
      <c r="E14" s="149"/>
      <c r="F14" s="149"/>
      <c r="G14" s="156"/>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c r="FQ14" s="48"/>
      <c r="FR14" s="48"/>
      <c r="FS14" s="48"/>
      <c r="FT14" s="48"/>
      <c r="FU14" s="48"/>
      <c r="FV14" s="48"/>
      <c r="FW14" s="48"/>
      <c r="FX14" s="48"/>
      <c r="FY14" s="48"/>
      <c r="FZ14" s="48"/>
      <c r="GA14" s="48"/>
      <c r="GB14" s="48"/>
      <c r="GC14" s="48"/>
      <c r="GD14" s="48"/>
      <c r="GE14" s="48"/>
      <c r="GF14" s="48"/>
      <c r="GG14" s="48"/>
      <c r="GH14" s="48"/>
      <c r="GI14" s="48"/>
      <c r="GJ14" s="48"/>
      <c r="GK14" s="48"/>
      <c r="GL14" s="48"/>
      <c r="GM14" s="48"/>
      <c r="GN14" s="48"/>
      <c r="GO14" s="48"/>
      <c r="GP14" s="48"/>
      <c r="GQ14" s="48"/>
      <c r="GR14" s="48"/>
      <c r="GS14" s="48"/>
      <c r="GT14" s="48"/>
    </row>
    <row r="15" spans="1:203" s="42" customFormat="1" ht="20.100000000000001" customHeight="1" thickBot="1" x14ac:dyDescent="0.3">
      <c r="A15" s="65">
        <v>62</v>
      </c>
      <c r="B15" s="84" t="s">
        <v>69</v>
      </c>
      <c r="C15" s="375"/>
      <c r="D15" s="159"/>
      <c r="E15" s="150"/>
      <c r="F15" s="150"/>
      <c r="G15" s="157"/>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c r="FQ15" s="48"/>
      <c r="FR15" s="48"/>
      <c r="FS15" s="48"/>
      <c r="FT15" s="48"/>
      <c r="FU15" s="48"/>
      <c r="FV15" s="48"/>
      <c r="FW15" s="48"/>
      <c r="FX15" s="48"/>
      <c r="FY15" s="48"/>
      <c r="FZ15" s="48"/>
      <c r="GA15" s="48"/>
      <c r="GB15" s="48"/>
      <c r="GC15" s="48"/>
      <c r="GD15" s="48"/>
      <c r="GE15" s="48"/>
      <c r="GF15" s="48"/>
      <c r="GG15" s="48"/>
      <c r="GH15" s="48"/>
      <c r="GI15" s="48"/>
      <c r="GJ15" s="48"/>
      <c r="GK15" s="48"/>
      <c r="GL15" s="48"/>
      <c r="GM15" s="48"/>
      <c r="GN15" s="48"/>
      <c r="GO15" s="48"/>
      <c r="GP15" s="48"/>
      <c r="GQ15" s="48"/>
      <c r="GR15" s="48"/>
      <c r="GS15" s="48"/>
      <c r="GT15" s="48"/>
    </row>
    <row r="16" spans="1:203" s="42" customFormat="1" ht="20.100000000000001" customHeight="1" thickBot="1" x14ac:dyDescent="0.3">
      <c r="A16" s="72">
        <v>63</v>
      </c>
      <c r="B16" s="83" t="s">
        <v>77</v>
      </c>
      <c r="C16" s="542"/>
      <c r="D16" s="159"/>
      <c r="E16" s="151"/>
      <c r="F16" s="151"/>
      <c r="G16" s="15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c r="FQ16" s="48"/>
      <c r="FR16" s="48"/>
      <c r="FS16" s="48"/>
      <c r="FT16" s="48"/>
      <c r="FU16" s="48"/>
      <c r="FV16" s="48"/>
      <c r="FW16" s="48"/>
      <c r="FX16" s="48"/>
      <c r="FY16" s="48"/>
      <c r="FZ16" s="48"/>
      <c r="GA16" s="48"/>
      <c r="GB16" s="48"/>
      <c r="GC16" s="48"/>
      <c r="GD16" s="48"/>
      <c r="GE16" s="48"/>
      <c r="GF16" s="48"/>
      <c r="GG16" s="48"/>
      <c r="GH16" s="48"/>
      <c r="GI16" s="48"/>
      <c r="GJ16" s="48"/>
      <c r="GK16" s="48"/>
      <c r="GL16" s="48"/>
      <c r="GM16" s="48"/>
      <c r="GN16" s="48"/>
      <c r="GO16" s="48"/>
      <c r="GP16" s="48"/>
      <c r="GQ16" s="48"/>
      <c r="GR16" s="48"/>
      <c r="GS16" s="48"/>
      <c r="GT16" s="48"/>
    </row>
    <row r="17" spans="1:202" s="42" customFormat="1" ht="20.100000000000001" customHeight="1" thickBot="1" x14ac:dyDescent="0.3">
      <c r="A17" s="65">
        <v>64</v>
      </c>
      <c r="B17" s="84" t="s">
        <v>88</v>
      </c>
      <c r="C17" s="543"/>
      <c r="D17" s="159"/>
      <c r="E17" s="65">
        <v>74</v>
      </c>
      <c r="F17" s="65" t="s">
        <v>104</v>
      </c>
      <c r="G17" s="503">
        <f>G58</f>
        <v>0</v>
      </c>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c r="FQ17" s="48"/>
      <c r="FR17" s="48"/>
      <c r="FS17" s="48"/>
      <c r="FT17" s="48"/>
      <c r="FU17" s="48"/>
      <c r="FV17" s="48"/>
      <c r="FW17" s="48"/>
      <c r="FX17" s="48"/>
      <c r="FY17" s="48"/>
      <c r="FZ17" s="48"/>
      <c r="GA17" s="48"/>
      <c r="GB17" s="48"/>
      <c r="GC17" s="48"/>
      <c r="GD17" s="48"/>
      <c r="GE17" s="48"/>
      <c r="GF17" s="48"/>
      <c r="GG17" s="48"/>
      <c r="GH17" s="48"/>
      <c r="GI17" s="48"/>
      <c r="GJ17" s="48"/>
      <c r="GK17" s="48"/>
      <c r="GL17" s="48"/>
      <c r="GM17" s="48"/>
      <c r="GN17" s="48"/>
      <c r="GO17" s="48"/>
      <c r="GP17" s="48"/>
      <c r="GQ17" s="48"/>
      <c r="GR17" s="48"/>
      <c r="GS17" s="48"/>
      <c r="GT17" s="48"/>
    </row>
    <row r="18" spans="1:202" s="42" customFormat="1" ht="20.100000000000001" customHeight="1" thickBot="1" x14ac:dyDescent="0.3">
      <c r="A18" s="72">
        <v>65</v>
      </c>
      <c r="B18" s="83" t="s">
        <v>89</v>
      </c>
      <c r="C18" s="376"/>
      <c r="D18" s="160"/>
      <c r="E18" s="65">
        <v>75</v>
      </c>
      <c r="F18" s="65" t="s">
        <v>103</v>
      </c>
      <c r="G18" s="377"/>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c r="FQ18" s="48"/>
      <c r="FR18" s="48"/>
      <c r="FS18" s="48"/>
      <c r="FT18" s="48"/>
      <c r="FU18" s="48"/>
      <c r="FV18" s="48"/>
      <c r="FW18" s="48"/>
      <c r="FX18" s="48"/>
      <c r="FY18" s="48"/>
      <c r="FZ18" s="48"/>
      <c r="GA18" s="48"/>
      <c r="GB18" s="48"/>
      <c r="GC18" s="48"/>
      <c r="GD18" s="48"/>
      <c r="GE18" s="48"/>
      <c r="GF18" s="48"/>
      <c r="GG18" s="48"/>
      <c r="GH18" s="48"/>
      <c r="GI18" s="48"/>
      <c r="GJ18" s="48"/>
      <c r="GK18" s="48"/>
      <c r="GL18" s="48"/>
      <c r="GM18" s="48"/>
      <c r="GN18" s="48"/>
      <c r="GO18" s="48"/>
      <c r="GP18" s="48"/>
      <c r="GQ18" s="48"/>
      <c r="GR18" s="48"/>
      <c r="GS18" s="48"/>
      <c r="GT18" s="48"/>
    </row>
    <row r="19" spans="1:202" s="42" customFormat="1" ht="20.100000000000001" customHeight="1" thickBot="1" x14ac:dyDescent="0.3">
      <c r="A19" s="65">
        <v>66</v>
      </c>
      <c r="B19" s="84" t="s">
        <v>90</v>
      </c>
      <c r="C19" s="375"/>
      <c r="D19" s="160"/>
      <c r="E19" s="72">
        <v>76</v>
      </c>
      <c r="F19" s="72" t="s">
        <v>102</v>
      </c>
      <c r="G19" s="37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c r="FQ19" s="48"/>
      <c r="FR19" s="48"/>
      <c r="FS19" s="48"/>
      <c r="FT19" s="48"/>
      <c r="FU19" s="48"/>
      <c r="FV19" s="48"/>
      <c r="FW19" s="48"/>
      <c r="FX19" s="48"/>
      <c r="FY19" s="48"/>
      <c r="FZ19" s="48"/>
      <c r="GA19" s="48"/>
      <c r="GB19" s="48"/>
      <c r="GC19" s="48"/>
      <c r="GD19" s="48"/>
      <c r="GE19" s="48"/>
      <c r="GF19" s="48"/>
      <c r="GG19" s="48"/>
      <c r="GH19" s="48"/>
      <c r="GI19" s="48"/>
      <c r="GJ19" s="48"/>
      <c r="GK19" s="48"/>
      <c r="GL19" s="48"/>
      <c r="GM19" s="48"/>
      <c r="GN19" s="48"/>
      <c r="GO19" s="48"/>
      <c r="GP19" s="48"/>
      <c r="GQ19" s="48"/>
      <c r="GR19" s="48"/>
      <c r="GS19" s="48"/>
      <c r="GT19" s="48"/>
    </row>
    <row r="20" spans="1:202" s="42" customFormat="1" ht="20.100000000000001" customHeight="1" thickBot="1" x14ac:dyDescent="0.3">
      <c r="A20" s="72">
        <v>67</v>
      </c>
      <c r="B20" s="83" t="s">
        <v>91</v>
      </c>
      <c r="C20" s="376"/>
      <c r="D20" s="160"/>
      <c r="E20" s="65">
        <v>77</v>
      </c>
      <c r="F20" s="65" t="s">
        <v>101</v>
      </c>
      <c r="G20" s="377"/>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c r="FQ20" s="48"/>
      <c r="FR20" s="48"/>
      <c r="FS20" s="48"/>
      <c r="FT20" s="48"/>
      <c r="FU20" s="48"/>
      <c r="FV20" s="48"/>
      <c r="FW20" s="48"/>
      <c r="FX20" s="48"/>
      <c r="FY20" s="48"/>
      <c r="FZ20" s="48"/>
      <c r="GA20" s="48"/>
      <c r="GB20" s="48"/>
      <c r="GC20" s="48"/>
      <c r="GD20" s="48"/>
      <c r="GE20" s="48"/>
      <c r="GF20" s="48"/>
      <c r="GG20" s="48"/>
      <c r="GH20" s="48"/>
      <c r="GI20" s="48"/>
      <c r="GJ20" s="48"/>
      <c r="GK20" s="48"/>
      <c r="GL20" s="48"/>
      <c r="GM20" s="48"/>
      <c r="GN20" s="48"/>
      <c r="GO20" s="48"/>
      <c r="GP20" s="48"/>
      <c r="GQ20" s="48"/>
      <c r="GR20" s="48"/>
      <c r="GS20" s="48"/>
      <c r="GT20" s="48"/>
    </row>
    <row r="21" spans="1:202" s="42" customFormat="1" ht="41.25" customHeight="1" thickBot="1" x14ac:dyDescent="0.3">
      <c r="A21" s="65">
        <v>68</v>
      </c>
      <c r="B21" s="86" t="s">
        <v>161</v>
      </c>
      <c r="C21" s="375"/>
      <c r="D21" s="159"/>
      <c r="E21" s="65">
        <v>78</v>
      </c>
      <c r="F21" s="65" t="s">
        <v>100</v>
      </c>
      <c r="G21" s="379"/>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c r="FQ21" s="48"/>
      <c r="FR21" s="48"/>
      <c r="FS21" s="48"/>
      <c r="FT21" s="48"/>
      <c r="FU21" s="48"/>
      <c r="FV21" s="48"/>
      <c r="FW21" s="48"/>
      <c r="FX21" s="48"/>
      <c r="FY21" s="48"/>
      <c r="FZ21" s="48"/>
      <c r="GA21" s="48"/>
      <c r="GB21" s="48"/>
      <c r="GC21" s="48"/>
      <c r="GD21" s="48"/>
      <c r="GE21" s="48"/>
      <c r="GF21" s="48"/>
      <c r="GG21" s="48"/>
      <c r="GH21" s="48"/>
      <c r="GI21" s="48"/>
      <c r="GJ21" s="48"/>
      <c r="GK21" s="48"/>
      <c r="GL21" s="48"/>
      <c r="GM21" s="48"/>
      <c r="GN21" s="48"/>
      <c r="GO21" s="48"/>
      <c r="GP21" s="48"/>
      <c r="GQ21" s="48"/>
      <c r="GR21" s="48"/>
      <c r="GS21" s="48"/>
      <c r="GT21" s="48"/>
    </row>
    <row r="22" spans="1:202" s="42" customFormat="1" ht="20.100000000000001" customHeight="1" thickBot="1" x14ac:dyDescent="0.3">
      <c r="A22" s="85">
        <v>69</v>
      </c>
      <c r="B22" s="83" t="s">
        <v>94</v>
      </c>
      <c r="C22" s="376"/>
      <c r="D22" s="63"/>
      <c r="E22" s="72">
        <v>79</v>
      </c>
      <c r="F22" s="72" t="s">
        <v>99</v>
      </c>
      <c r="G22" s="380"/>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c r="FQ22" s="48"/>
      <c r="FR22" s="48"/>
      <c r="FS22" s="48"/>
      <c r="FT22" s="48"/>
      <c r="FU22" s="48"/>
      <c r="FV22" s="48"/>
      <c r="FW22" s="48"/>
      <c r="FX22" s="48"/>
      <c r="FY22" s="48"/>
      <c r="FZ22" s="48"/>
      <c r="GA22" s="48"/>
      <c r="GB22" s="48"/>
      <c r="GC22" s="48"/>
      <c r="GD22" s="48"/>
      <c r="GE22" s="48"/>
      <c r="GF22" s="48"/>
      <c r="GG22" s="48"/>
      <c r="GH22" s="48"/>
      <c r="GI22" s="48"/>
      <c r="GJ22" s="48"/>
      <c r="GK22" s="48"/>
      <c r="GL22" s="48"/>
      <c r="GM22" s="48"/>
      <c r="GN22" s="48"/>
      <c r="GO22" s="48"/>
      <c r="GP22" s="48"/>
      <c r="GQ22" s="48"/>
      <c r="GR22" s="48"/>
      <c r="GS22" s="48"/>
      <c r="GT22" s="48"/>
    </row>
    <row r="23" spans="1:202" s="42" customFormat="1" ht="24" customHeight="1" thickBot="1" x14ac:dyDescent="0.3">
      <c r="A23" s="799" t="s">
        <v>95</v>
      </c>
      <c r="B23" s="800"/>
      <c r="C23" s="161">
        <f>C13+C14+C15+C16+C17+C18+C19+C20+C21+C22</f>
        <v>0</v>
      </c>
      <c r="D23" s="159"/>
      <c r="E23" s="799" t="s">
        <v>95</v>
      </c>
      <c r="F23" s="807"/>
      <c r="G23" s="162">
        <f>SUM(G13:G22)</f>
        <v>0</v>
      </c>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c r="FQ23" s="48"/>
      <c r="FR23" s="48"/>
      <c r="FS23" s="48"/>
      <c r="FT23" s="48"/>
      <c r="FU23" s="48"/>
      <c r="FV23" s="48"/>
      <c r="FW23" s="48"/>
      <c r="FX23" s="48"/>
      <c r="FY23" s="48"/>
      <c r="FZ23" s="48"/>
      <c r="GA23" s="48"/>
      <c r="GB23" s="48"/>
      <c r="GC23" s="48"/>
      <c r="GD23" s="48"/>
      <c r="GE23" s="48"/>
      <c r="GF23" s="48"/>
      <c r="GG23" s="48"/>
      <c r="GH23" s="48"/>
      <c r="GI23" s="48"/>
      <c r="GJ23" s="48"/>
      <c r="GK23" s="48"/>
      <c r="GL23" s="48"/>
      <c r="GM23" s="48"/>
      <c r="GN23" s="48"/>
      <c r="GO23" s="48"/>
      <c r="GP23" s="48"/>
      <c r="GQ23" s="48"/>
      <c r="GR23" s="48"/>
      <c r="GS23" s="48"/>
      <c r="GT23" s="48"/>
    </row>
    <row r="24" spans="1:202" s="42" customFormat="1" ht="18" thickBot="1" x14ac:dyDescent="0.3">
      <c r="A24" s="70">
        <v>86</v>
      </c>
      <c r="B24" s="71" t="s">
        <v>96</v>
      </c>
      <c r="C24" s="376"/>
      <c r="D24" s="159"/>
      <c r="E24" s="72">
        <v>87</v>
      </c>
      <c r="F24" s="69" t="s">
        <v>97</v>
      </c>
      <c r="G24" s="504">
        <f>C24</f>
        <v>0</v>
      </c>
      <c r="H24" s="48" t="str">
        <f>IF(C24=G24,"ok","attention les cptes 86 et 87 ne st pas équilibrés")</f>
        <v>ok</v>
      </c>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row>
    <row r="25" spans="1:202" s="42" customFormat="1" ht="26.25" customHeight="1" thickBot="1" x14ac:dyDescent="0.3">
      <c r="A25" s="801" t="s">
        <v>21</v>
      </c>
      <c r="B25" s="802"/>
      <c r="C25" s="161">
        <f>C23+C24</f>
        <v>0</v>
      </c>
      <c r="D25" s="159"/>
      <c r="E25" s="801" t="s">
        <v>134</v>
      </c>
      <c r="F25" s="806"/>
      <c r="G25" s="162">
        <f>SUM(G23:G24)</f>
        <v>0</v>
      </c>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row>
    <row r="26" spans="1:202" x14ac:dyDescent="0.25">
      <c r="D26" s="64"/>
    </row>
    <row r="27" spans="1:202" x14ac:dyDescent="0.25">
      <c r="D27" s="64"/>
    </row>
    <row r="28" spans="1:202" x14ac:dyDescent="0.25">
      <c r="D28" s="64"/>
    </row>
    <row r="29" spans="1:202" ht="17.399999999999999" x14ac:dyDescent="0.3">
      <c r="A29" s="67"/>
      <c r="B29" s="67"/>
      <c r="C29" s="67"/>
      <c r="D29" s="68"/>
      <c r="E29" s="796" t="s">
        <v>201</v>
      </c>
      <c r="F29" s="797"/>
      <c r="G29" s="798"/>
    </row>
    <row r="30" spans="1:202" ht="33" customHeight="1" x14ac:dyDescent="0.3">
      <c r="A30" s="67"/>
      <c r="B30" s="67"/>
      <c r="C30" s="67"/>
      <c r="D30" s="68"/>
      <c r="E30" s="803" t="s">
        <v>302</v>
      </c>
      <c r="F30" s="804"/>
      <c r="G30" s="805"/>
    </row>
    <row r="31" spans="1:202" ht="7.5" customHeight="1" x14ac:dyDescent="0.3">
      <c r="A31" s="67"/>
      <c r="B31" s="67"/>
      <c r="C31" s="67"/>
      <c r="D31" s="68"/>
      <c r="E31" s="67"/>
    </row>
    <row r="32" spans="1:202" ht="8.25" customHeight="1" thickBot="1" x14ac:dyDescent="0.35">
      <c r="A32" s="67"/>
      <c r="B32" s="67"/>
      <c r="C32" s="67"/>
      <c r="D32" s="68"/>
      <c r="E32" s="67"/>
    </row>
    <row r="33" spans="4:10" ht="14.25" customHeight="1" x14ac:dyDescent="0.25">
      <c r="D33" s="64"/>
      <c r="E33" s="788" t="s">
        <v>152</v>
      </c>
      <c r="F33" s="788" t="s">
        <v>151</v>
      </c>
      <c r="G33" s="790" t="s">
        <v>22</v>
      </c>
    </row>
    <row r="34" spans="4:10" ht="15" customHeight="1" thickBot="1" x14ac:dyDescent="0.3">
      <c r="D34" s="64"/>
      <c r="E34" s="789"/>
      <c r="F34" s="789"/>
      <c r="G34" s="791"/>
    </row>
    <row r="35" spans="4:10" ht="20.100000000000001" customHeight="1" x14ac:dyDescent="0.25">
      <c r="D35" s="64"/>
      <c r="E35" s="381" t="s">
        <v>229</v>
      </c>
      <c r="F35" s="382" t="s">
        <v>118</v>
      </c>
      <c r="G35" s="386"/>
    </row>
    <row r="36" spans="4:10" ht="20.100000000000001" customHeight="1" x14ac:dyDescent="0.25">
      <c r="D36" s="64"/>
      <c r="E36" s="140" t="s">
        <v>230</v>
      </c>
      <c r="F36" s="152" t="s">
        <v>118</v>
      </c>
      <c r="G36" s="383"/>
    </row>
    <row r="37" spans="4:10" ht="20.100000000000001" customHeight="1" x14ac:dyDescent="0.25">
      <c r="D37" s="64"/>
      <c r="E37" s="140" t="s">
        <v>153</v>
      </c>
      <c r="F37" s="141" t="s">
        <v>160</v>
      </c>
      <c r="G37" s="383"/>
    </row>
    <row r="38" spans="4:10" ht="20.100000000000001" customHeight="1" x14ac:dyDescent="0.25">
      <c r="D38" s="64"/>
      <c r="E38" s="140" t="s">
        <v>154</v>
      </c>
      <c r="F38" s="141" t="s">
        <v>163</v>
      </c>
      <c r="G38" s="383"/>
    </row>
    <row r="39" spans="4:10" ht="20.100000000000001" customHeight="1" x14ac:dyDescent="0.25">
      <c r="D39" s="64"/>
      <c r="E39" s="140" t="s">
        <v>155</v>
      </c>
      <c r="F39" s="142" t="s">
        <v>162</v>
      </c>
      <c r="G39" s="383"/>
    </row>
    <row r="40" spans="4:10" ht="20.100000000000001" customHeight="1" x14ac:dyDescent="0.25">
      <c r="D40" s="64"/>
      <c r="E40" s="140" t="s">
        <v>156</v>
      </c>
      <c r="F40" s="142" t="s">
        <v>164</v>
      </c>
      <c r="G40" s="383"/>
    </row>
    <row r="41" spans="4:10" ht="20.100000000000001" customHeight="1" x14ac:dyDescent="0.25">
      <c r="D41" s="64"/>
      <c r="E41" s="140" t="s">
        <v>157</v>
      </c>
      <c r="F41" s="142" t="s">
        <v>159</v>
      </c>
      <c r="G41" s="383"/>
    </row>
    <row r="42" spans="4:10" ht="20.100000000000001" customHeight="1" x14ac:dyDescent="0.25">
      <c r="D42" s="64"/>
      <c r="E42" s="140" t="s">
        <v>158</v>
      </c>
      <c r="F42" s="142" t="s">
        <v>165</v>
      </c>
      <c r="G42" s="383"/>
    </row>
    <row r="43" spans="4:10" ht="31.5" customHeight="1" x14ac:dyDescent="0.25">
      <c r="D43" s="64"/>
      <c r="E43" s="143">
        <v>70641</v>
      </c>
      <c r="F43" s="144" t="s">
        <v>117</v>
      </c>
      <c r="G43" s="383"/>
    </row>
    <row r="44" spans="4:10" ht="30.75" customHeight="1" x14ac:dyDescent="0.25">
      <c r="E44" s="143">
        <v>70642</v>
      </c>
      <c r="F44" s="144" t="s">
        <v>116</v>
      </c>
      <c r="G44" s="383"/>
    </row>
    <row r="45" spans="4:10" ht="20.100000000000001" customHeight="1" x14ac:dyDescent="0.25">
      <c r="E45" s="143">
        <v>707</v>
      </c>
      <c r="F45" s="142" t="s">
        <v>115</v>
      </c>
      <c r="G45" s="383"/>
    </row>
    <row r="46" spans="4:10" ht="20.100000000000001" customHeight="1" thickBot="1" x14ac:dyDescent="0.3">
      <c r="E46" s="164">
        <v>708</v>
      </c>
      <c r="F46" s="165" t="s">
        <v>114</v>
      </c>
      <c r="G46" s="384"/>
    </row>
    <row r="47" spans="4:10" ht="20.100000000000001" customHeight="1" thickBot="1" x14ac:dyDescent="0.3">
      <c r="E47" s="163">
        <v>70</v>
      </c>
      <c r="F47" s="163" t="s">
        <v>113</v>
      </c>
      <c r="G47" s="505">
        <f>SUM(G35:G46)</f>
        <v>0</v>
      </c>
    </row>
    <row r="48" spans="4:10" ht="20.100000000000001" customHeight="1" x14ac:dyDescent="0.25">
      <c r="E48" s="166">
        <v>741</v>
      </c>
      <c r="F48" s="167" t="s">
        <v>112</v>
      </c>
      <c r="G48" s="385"/>
      <c r="J48" s="83"/>
    </row>
    <row r="49" spans="5:7" ht="20.100000000000001" customHeight="1" x14ac:dyDescent="0.25">
      <c r="E49" s="145">
        <v>742</v>
      </c>
      <c r="F49" s="153" t="s">
        <v>111</v>
      </c>
      <c r="G49" s="383"/>
    </row>
    <row r="50" spans="5:7" ht="20.100000000000001" customHeight="1" x14ac:dyDescent="0.25">
      <c r="E50" s="145">
        <v>743</v>
      </c>
      <c r="F50" s="153" t="s">
        <v>110</v>
      </c>
      <c r="G50" s="383"/>
    </row>
    <row r="51" spans="5:7" ht="20.100000000000001" customHeight="1" x14ac:dyDescent="0.25">
      <c r="E51" s="145">
        <v>744</v>
      </c>
      <c r="F51" s="153" t="s">
        <v>109</v>
      </c>
      <c r="G51" s="383"/>
    </row>
    <row r="52" spans="5:7" ht="35.25" customHeight="1" x14ac:dyDescent="0.25">
      <c r="E52" s="145">
        <v>7451</v>
      </c>
      <c r="F52" s="153" t="s">
        <v>108</v>
      </c>
      <c r="G52" s="383"/>
    </row>
    <row r="53" spans="5:7" ht="20.100000000000001" customHeight="1" x14ac:dyDescent="0.25">
      <c r="E53" s="145">
        <v>7452</v>
      </c>
      <c r="F53" s="154" t="s">
        <v>107</v>
      </c>
      <c r="G53" s="383"/>
    </row>
    <row r="54" spans="5:7" ht="20.100000000000001" customHeight="1" x14ac:dyDescent="0.25">
      <c r="E54" s="145">
        <v>746</v>
      </c>
      <c r="F54" s="153" t="s">
        <v>106</v>
      </c>
      <c r="G54" s="383"/>
    </row>
    <row r="55" spans="5:7" ht="20.100000000000001" customHeight="1" x14ac:dyDescent="0.25">
      <c r="E55" s="145">
        <v>747</v>
      </c>
      <c r="F55" s="154" t="s">
        <v>105</v>
      </c>
      <c r="G55" s="383"/>
    </row>
    <row r="56" spans="5:7" ht="20.100000000000001" customHeight="1" x14ac:dyDescent="0.25">
      <c r="E56" s="145" t="s">
        <v>166</v>
      </c>
      <c r="F56" s="155" t="s">
        <v>168</v>
      </c>
      <c r="G56" s="383"/>
    </row>
    <row r="57" spans="5:7" ht="20.100000000000001" customHeight="1" thickBot="1" x14ac:dyDescent="0.3">
      <c r="E57" s="168" t="s">
        <v>167</v>
      </c>
      <c r="F57" s="169" t="s">
        <v>169</v>
      </c>
      <c r="G57" s="384"/>
    </row>
    <row r="58" spans="5:7" ht="20.100000000000001" customHeight="1" thickBot="1" x14ac:dyDescent="0.3">
      <c r="E58" s="163">
        <v>74</v>
      </c>
      <c r="F58" s="163" t="s">
        <v>104</v>
      </c>
      <c r="G58" s="505">
        <f>SUM(G48:G57)</f>
        <v>0</v>
      </c>
    </row>
  </sheetData>
  <sheetProtection password="CDA9" sheet="1" objects="1" scenarios="1" selectLockedCells="1"/>
  <mergeCells count="18">
    <mergeCell ref="A23:B23"/>
    <mergeCell ref="A25:B25"/>
    <mergeCell ref="E30:G30"/>
    <mergeCell ref="E25:F25"/>
    <mergeCell ref="E23:F23"/>
    <mergeCell ref="E33:E34"/>
    <mergeCell ref="F33:F34"/>
    <mergeCell ref="G33:G34"/>
    <mergeCell ref="C11:C12"/>
    <mergeCell ref="E11:E12"/>
    <mergeCell ref="F11:F12"/>
    <mergeCell ref="G11:G12"/>
    <mergeCell ref="E29:G29"/>
    <mergeCell ref="A1:G1"/>
    <mergeCell ref="A11:A12"/>
    <mergeCell ref="B11:B12"/>
    <mergeCell ref="A3:G3"/>
    <mergeCell ref="A5:G5"/>
  </mergeCells>
  <conditionalFormatting sqref="H24">
    <cfRule type="cellIs" dxfId="1" priority="1" operator="equal">
      <formula>"attention les cptes 86 et 87 ne st pas équilibrés"</formula>
    </cfRule>
    <cfRule type="cellIs" dxfId="0" priority="2" operator="equal">
      <formula>"ok"</formula>
    </cfRule>
  </conditionalFormatting>
  <printOptions horizontalCentered="1"/>
  <pageMargins left="0" right="0" top="0.39370078740157483" bottom="0.39370078740157483" header="0" footer="0"/>
  <pageSetup paperSize="9" scale="57" orientation="portrait" r:id="rId1"/>
  <ignoredErrors>
    <ignoredError sqref="G13 G17 G24"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46"/>
  <sheetViews>
    <sheetView showGridLines="0" topLeftCell="A13" zoomScaleNormal="100" zoomScaleSheetLayoutView="100" workbookViewId="0">
      <selection activeCell="C13" sqref="C13"/>
    </sheetView>
  </sheetViews>
  <sheetFormatPr baseColWidth="10" defaultColWidth="11.44140625" defaultRowHeight="13.8" x14ac:dyDescent="0.25"/>
  <cols>
    <col min="1" max="1" width="13.6640625" style="44" customWidth="1"/>
    <col min="2" max="2" width="37.44140625" style="44" customWidth="1"/>
    <col min="3" max="3" width="18.6640625" style="44" customWidth="1"/>
    <col min="4" max="6" width="18.6640625" style="45" customWidth="1"/>
    <col min="7" max="7" width="20" style="48" customWidth="1"/>
    <col min="8" max="16384" width="11.44140625" style="48"/>
  </cols>
  <sheetData>
    <row r="1" spans="1:7" x14ac:dyDescent="0.25">
      <c r="A1" s="817" t="s">
        <v>0</v>
      </c>
      <c r="B1" s="818"/>
      <c r="C1" s="818"/>
      <c r="D1" s="818"/>
      <c r="E1" s="818"/>
      <c r="F1" s="818"/>
      <c r="G1" s="818"/>
    </row>
    <row r="3" spans="1:7" ht="22.8" x14ac:dyDescent="0.25">
      <c r="A3" s="786" t="s">
        <v>42</v>
      </c>
      <c r="B3" s="786"/>
      <c r="C3" s="786"/>
      <c r="D3" s="786"/>
      <c r="E3" s="786"/>
      <c r="F3" s="786"/>
      <c r="G3" s="786"/>
    </row>
    <row r="4" spans="1:7" ht="63.75" customHeight="1" x14ac:dyDescent="0.25"/>
    <row r="5" spans="1:7" ht="15.6" x14ac:dyDescent="0.25">
      <c r="B5" s="820" t="s">
        <v>242</v>
      </c>
      <c r="C5" s="820"/>
      <c r="D5" s="820"/>
      <c r="E5" s="820"/>
      <c r="F5" s="820"/>
      <c r="G5" s="820"/>
    </row>
    <row r="6" spans="1:7" ht="15.6" x14ac:dyDescent="0.25">
      <c r="E6" s="112"/>
      <c r="F6" s="112"/>
    </row>
    <row r="7" spans="1:7" ht="31.5" customHeight="1" x14ac:dyDescent="0.25">
      <c r="A7" s="819" t="s">
        <v>240</v>
      </c>
      <c r="B7" s="819"/>
      <c r="C7" s="819"/>
      <c r="D7" s="819"/>
      <c r="E7" s="819"/>
      <c r="F7" s="819"/>
      <c r="G7" s="819"/>
    </row>
    <row r="8" spans="1:7" ht="15.6" x14ac:dyDescent="0.25">
      <c r="E8" s="112"/>
      <c r="F8" s="112"/>
    </row>
    <row r="9" spans="1:7" ht="56.25" customHeight="1" thickBot="1" x14ac:dyDescent="0.3"/>
    <row r="10" spans="1:7" ht="32.25" customHeight="1" thickBot="1" x14ac:dyDescent="0.3">
      <c r="A10" s="98"/>
      <c r="B10" s="815" t="s">
        <v>53</v>
      </c>
      <c r="C10" s="815"/>
      <c r="D10" s="815"/>
      <c r="E10" s="815"/>
      <c r="F10" s="815"/>
      <c r="G10" s="816"/>
    </row>
    <row r="11" spans="1:7" x14ac:dyDescent="0.25">
      <c r="A11" s="790" t="s">
        <v>152</v>
      </c>
      <c r="B11" s="810" t="s">
        <v>19</v>
      </c>
      <c r="C11" s="812" t="s">
        <v>232</v>
      </c>
      <c r="D11" s="812" t="s">
        <v>148</v>
      </c>
      <c r="E11" s="812" t="s">
        <v>137</v>
      </c>
      <c r="F11" s="812" t="s">
        <v>138</v>
      </c>
      <c r="G11" s="814" t="s">
        <v>38</v>
      </c>
    </row>
    <row r="12" spans="1:7" x14ac:dyDescent="0.25">
      <c r="A12" s="809"/>
      <c r="B12" s="811"/>
      <c r="C12" s="813"/>
      <c r="D12" s="813"/>
      <c r="E12" s="813"/>
      <c r="F12" s="813"/>
      <c r="G12" s="811"/>
    </row>
    <row r="13" spans="1:7" ht="20.100000000000001" customHeight="1" x14ac:dyDescent="0.25">
      <c r="A13" s="174">
        <v>617</v>
      </c>
      <c r="B13" s="147" t="s">
        <v>56</v>
      </c>
      <c r="C13" s="288"/>
      <c r="D13" s="288"/>
      <c r="E13" s="288"/>
      <c r="F13" s="288"/>
      <c r="G13" s="303">
        <f>SUM(C13:F13)</f>
        <v>0</v>
      </c>
    </row>
    <row r="14" spans="1:7" ht="20.100000000000001" customHeight="1" thickBot="1" x14ac:dyDescent="0.3">
      <c r="A14" s="175" t="s">
        <v>173</v>
      </c>
      <c r="B14" s="176" t="s">
        <v>57</v>
      </c>
      <c r="C14" s="289"/>
      <c r="D14" s="289"/>
      <c r="E14" s="289"/>
      <c r="F14" s="289"/>
      <c r="G14" s="303">
        <f t="shared" ref="G14" si="0">SUM(C14:F14)</f>
        <v>0</v>
      </c>
    </row>
    <row r="15" spans="1:7" ht="20.100000000000001" customHeight="1" thickBot="1" x14ac:dyDescent="0.3">
      <c r="A15" s="190">
        <v>61</v>
      </c>
      <c r="B15" s="191" t="s">
        <v>58</v>
      </c>
      <c r="C15" s="301">
        <f>SUM(C13:C14)</f>
        <v>0</v>
      </c>
      <c r="D15" s="301">
        <f t="shared" ref="D15:F15" si="1">SUM(D13:D14)</f>
        <v>0</v>
      </c>
      <c r="E15" s="301">
        <f t="shared" si="1"/>
        <v>0</v>
      </c>
      <c r="F15" s="301">
        <f t="shared" si="1"/>
        <v>0</v>
      </c>
      <c r="G15" s="302">
        <f>SUM(C15:F15)</f>
        <v>0</v>
      </c>
    </row>
    <row r="16" spans="1:7" ht="27.75" customHeight="1" x14ac:dyDescent="0.25">
      <c r="A16" s="177">
        <v>621</v>
      </c>
      <c r="B16" s="545" t="s">
        <v>59</v>
      </c>
      <c r="C16" s="544"/>
      <c r="D16" s="544"/>
      <c r="E16" s="544"/>
      <c r="F16" s="293"/>
      <c r="G16" s="911">
        <f>SUM(C16:F16)</f>
        <v>0</v>
      </c>
    </row>
    <row r="17" spans="1:8" ht="27" customHeight="1" x14ac:dyDescent="0.25">
      <c r="A17" s="174">
        <v>622</v>
      </c>
      <c r="B17" s="147" t="s">
        <v>133</v>
      </c>
      <c r="C17" s="293"/>
      <c r="D17" s="293"/>
      <c r="E17" s="293"/>
      <c r="F17" s="294"/>
      <c r="G17" s="304">
        <f t="shared" ref="G17:G25" si="2">SUM(C17:F17)</f>
        <v>0</v>
      </c>
    </row>
    <row r="18" spans="1:8" ht="30" customHeight="1" x14ac:dyDescent="0.25">
      <c r="A18" s="174" t="s">
        <v>190</v>
      </c>
      <c r="B18" s="147" t="s">
        <v>257</v>
      </c>
      <c r="C18" s="293"/>
      <c r="D18" s="293"/>
      <c r="E18" s="288"/>
      <c r="F18" s="293"/>
      <c r="G18" s="304">
        <f>E18</f>
        <v>0</v>
      </c>
    </row>
    <row r="19" spans="1:8" ht="20.100000000000001" customHeight="1" x14ac:dyDescent="0.25">
      <c r="A19" s="174" t="s">
        <v>191</v>
      </c>
      <c r="B19" s="147" t="s">
        <v>61</v>
      </c>
      <c r="C19" s="293"/>
      <c r="D19" s="293"/>
      <c r="E19" s="288"/>
      <c r="F19" s="293"/>
      <c r="G19" s="304">
        <f>E19</f>
        <v>0</v>
      </c>
    </row>
    <row r="20" spans="1:8" ht="30" customHeight="1" x14ac:dyDescent="0.25">
      <c r="A20" s="174">
        <v>623</v>
      </c>
      <c r="B20" s="147" t="s">
        <v>62</v>
      </c>
      <c r="C20" s="293"/>
      <c r="D20" s="288"/>
      <c r="E20" s="293"/>
      <c r="F20" s="288"/>
      <c r="G20" s="304">
        <f>D20+F20</f>
        <v>0</v>
      </c>
    </row>
    <row r="21" spans="1:8" ht="20.100000000000001" customHeight="1" x14ac:dyDescent="0.3">
      <c r="A21" s="174">
        <v>625</v>
      </c>
      <c r="B21" s="147" t="s">
        <v>267</v>
      </c>
      <c r="C21" s="287"/>
      <c r="D21" s="287"/>
      <c r="E21" s="288"/>
      <c r="F21" s="287"/>
      <c r="G21" s="304">
        <f t="shared" si="2"/>
        <v>0</v>
      </c>
    </row>
    <row r="22" spans="1:8" ht="20.100000000000001" customHeight="1" x14ac:dyDescent="0.25">
      <c r="A22" s="174" t="s">
        <v>196</v>
      </c>
      <c r="B22" s="147" t="s">
        <v>64</v>
      </c>
      <c r="C22" s="293"/>
      <c r="D22" s="293"/>
      <c r="E22" s="293"/>
      <c r="F22" s="288"/>
      <c r="G22" s="304">
        <f t="shared" si="2"/>
        <v>0</v>
      </c>
    </row>
    <row r="23" spans="1:8" ht="20.100000000000001" customHeight="1" x14ac:dyDescent="0.25">
      <c r="A23" s="174" t="s">
        <v>175</v>
      </c>
      <c r="B23" s="147" t="s">
        <v>65</v>
      </c>
      <c r="C23" s="288"/>
      <c r="D23" s="288"/>
      <c r="E23" s="288"/>
      <c r="F23" s="288"/>
      <c r="G23" s="304">
        <f t="shared" si="2"/>
        <v>0</v>
      </c>
    </row>
    <row r="24" spans="1:8" ht="20.100000000000001" customHeight="1" x14ac:dyDescent="0.25">
      <c r="A24" s="174" t="s">
        <v>176</v>
      </c>
      <c r="B24" s="147" t="s">
        <v>66</v>
      </c>
      <c r="C24" s="288"/>
      <c r="D24" s="293"/>
      <c r="E24" s="293"/>
      <c r="F24" s="293"/>
      <c r="G24" s="304">
        <f t="shared" si="2"/>
        <v>0</v>
      </c>
    </row>
    <row r="25" spans="1:8" ht="20.100000000000001" customHeight="1" x14ac:dyDescent="0.25">
      <c r="A25" s="174" t="s">
        <v>177</v>
      </c>
      <c r="B25" s="147" t="s">
        <v>67</v>
      </c>
      <c r="C25" s="288"/>
      <c r="D25" s="288"/>
      <c r="E25" s="288"/>
      <c r="F25" s="293"/>
      <c r="G25" s="304">
        <f t="shared" si="2"/>
        <v>0</v>
      </c>
      <c r="H25" s="95"/>
    </row>
    <row r="26" spans="1:8" ht="20.100000000000001" customHeight="1" thickBot="1" x14ac:dyDescent="0.3">
      <c r="A26" s="175" t="s">
        <v>335</v>
      </c>
      <c r="B26" s="176" t="s">
        <v>68</v>
      </c>
      <c r="C26" s="295"/>
      <c r="D26" s="295"/>
      <c r="E26" s="295"/>
      <c r="F26" s="289"/>
      <c r="G26" s="303">
        <f>SUM(C26:F26)</f>
        <v>0</v>
      </c>
    </row>
    <row r="27" spans="1:8" ht="20.100000000000001" customHeight="1" thickBot="1" x14ac:dyDescent="0.3">
      <c r="A27" s="190">
        <v>62</v>
      </c>
      <c r="B27" s="191" t="s">
        <v>69</v>
      </c>
      <c r="C27" s="302">
        <f>SUM(C16:C25)</f>
        <v>0</v>
      </c>
      <c r="D27" s="301">
        <f>SUM(D16:D25)</f>
        <v>0</v>
      </c>
      <c r="E27" s="302">
        <f>SUM(E16:E25)</f>
        <v>0</v>
      </c>
      <c r="F27" s="301">
        <f>SUM(F16:F26)</f>
        <v>0</v>
      </c>
      <c r="G27" s="302">
        <f>SUM(C27:F27)</f>
        <v>0</v>
      </c>
    </row>
    <row r="28" spans="1:8" ht="28.5" customHeight="1" x14ac:dyDescent="0.25">
      <c r="A28" s="180">
        <v>631</v>
      </c>
      <c r="B28" s="181" t="s">
        <v>139</v>
      </c>
      <c r="C28" s="288"/>
      <c r="D28" s="288"/>
      <c r="E28" s="288"/>
      <c r="F28" s="293"/>
      <c r="G28" s="305">
        <f>C28+D28+E28</f>
        <v>0</v>
      </c>
    </row>
    <row r="29" spans="1:8" ht="28.5" customHeight="1" x14ac:dyDescent="0.25">
      <c r="A29" s="180" t="s">
        <v>140</v>
      </c>
      <c r="B29" s="181" t="s">
        <v>141</v>
      </c>
      <c r="C29" s="907"/>
      <c r="D29" s="907"/>
      <c r="E29" s="907"/>
      <c r="F29" s="293"/>
      <c r="G29" s="908">
        <f>C29+D29+E29</f>
        <v>0</v>
      </c>
    </row>
    <row r="30" spans="1:8" ht="27.75" customHeight="1" thickBot="1" x14ac:dyDescent="0.3">
      <c r="A30" s="182" t="s">
        <v>142</v>
      </c>
      <c r="B30" s="183" t="s">
        <v>143</v>
      </c>
      <c r="C30" s="289"/>
      <c r="D30" s="289"/>
      <c r="E30" s="289"/>
      <c r="F30" s="295"/>
      <c r="G30" s="307">
        <f>C30+D30+E30</f>
        <v>0</v>
      </c>
    </row>
    <row r="31" spans="1:8" ht="20.100000000000001" customHeight="1" thickBot="1" x14ac:dyDescent="0.3">
      <c r="A31" s="190">
        <v>63</v>
      </c>
      <c r="B31" s="191" t="s">
        <v>77</v>
      </c>
      <c r="C31" s="302">
        <f>SUM(C28:C30)</f>
        <v>0</v>
      </c>
      <c r="D31" s="302">
        <f t="shared" ref="D31:E31" si="3">SUM(D28:D30)</f>
        <v>0</v>
      </c>
      <c r="E31" s="302">
        <f t="shared" si="3"/>
        <v>0</v>
      </c>
      <c r="F31" s="290"/>
      <c r="G31" s="302">
        <f>SUM(C31:E31)</f>
        <v>0</v>
      </c>
    </row>
    <row r="32" spans="1:8" ht="20.100000000000001" customHeight="1" x14ac:dyDescent="0.25">
      <c r="A32" s="179" t="s">
        <v>180</v>
      </c>
      <c r="B32" s="178" t="s">
        <v>78</v>
      </c>
      <c r="C32" s="291"/>
      <c r="D32" s="291"/>
      <c r="E32" s="291"/>
      <c r="F32" s="292"/>
      <c r="G32" s="303">
        <f>SUM(C32:F32)</f>
        <v>0</v>
      </c>
    </row>
    <row r="33" spans="1:256" ht="20.100000000000001" customHeight="1" x14ac:dyDescent="0.25">
      <c r="A33" s="184" t="s">
        <v>181</v>
      </c>
      <c r="B33" s="185" t="s">
        <v>79</v>
      </c>
      <c r="C33" s="288"/>
      <c r="D33" s="288"/>
      <c r="E33" s="288"/>
      <c r="F33" s="293"/>
      <c r="G33" s="304">
        <f t="shared" ref="G33:G38" si="4">SUM(C33:F33)</f>
        <v>0</v>
      </c>
    </row>
    <row r="34" spans="1:256" ht="20.100000000000001" customHeight="1" x14ac:dyDescent="0.25">
      <c r="A34" s="184" t="s">
        <v>182</v>
      </c>
      <c r="B34" s="185" t="s">
        <v>80</v>
      </c>
      <c r="C34" s="288"/>
      <c r="D34" s="288"/>
      <c r="E34" s="288"/>
      <c r="F34" s="293"/>
      <c r="G34" s="304">
        <f t="shared" si="4"/>
        <v>0</v>
      </c>
    </row>
    <row r="35" spans="1:256" ht="20.100000000000001" customHeight="1" x14ac:dyDescent="0.25">
      <c r="A35" s="184" t="s">
        <v>193</v>
      </c>
      <c r="B35" s="185" t="s">
        <v>81</v>
      </c>
      <c r="C35" s="288"/>
      <c r="D35" s="288"/>
      <c r="E35" s="288"/>
      <c r="F35" s="293"/>
      <c r="G35" s="304">
        <f t="shared" si="4"/>
        <v>0</v>
      </c>
    </row>
    <row r="36" spans="1:256" ht="30.75" customHeight="1" x14ac:dyDescent="0.25">
      <c r="A36" s="184">
        <v>645</v>
      </c>
      <c r="B36" s="185" t="s">
        <v>82</v>
      </c>
      <c r="C36" s="288"/>
      <c r="D36" s="288"/>
      <c r="E36" s="288"/>
      <c r="F36" s="293"/>
      <c r="G36" s="304">
        <f t="shared" si="4"/>
        <v>0</v>
      </c>
    </row>
    <row r="37" spans="1:256" ht="20.100000000000001" customHeight="1" x14ac:dyDescent="0.25">
      <c r="A37" s="184">
        <v>647</v>
      </c>
      <c r="B37" s="185" t="s">
        <v>83</v>
      </c>
      <c r="C37" s="288"/>
      <c r="D37" s="288"/>
      <c r="E37" s="288"/>
      <c r="F37" s="293"/>
      <c r="G37" s="304">
        <f t="shared" si="4"/>
        <v>0</v>
      </c>
    </row>
    <row r="38" spans="1:256" ht="20.100000000000001" customHeight="1" thickBot="1" x14ac:dyDescent="0.3">
      <c r="A38" s="186">
        <v>648</v>
      </c>
      <c r="B38" s="187" t="s">
        <v>84</v>
      </c>
      <c r="C38" s="289"/>
      <c r="D38" s="289"/>
      <c r="E38" s="289"/>
      <c r="F38" s="295"/>
      <c r="G38" s="305">
        <f t="shared" si="4"/>
        <v>0</v>
      </c>
    </row>
    <row r="39" spans="1:256" ht="20.100000000000001" customHeight="1" thickBot="1" x14ac:dyDescent="0.3">
      <c r="A39" s="190">
        <v>64</v>
      </c>
      <c r="B39" s="191" t="s">
        <v>88</v>
      </c>
      <c r="C39" s="546">
        <f>SUM(C32:C38)</f>
        <v>0</v>
      </c>
      <c r="D39" s="547">
        <f>SUM(D32:D38)</f>
        <v>0</v>
      </c>
      <c r="E39" s="546">
        <f>SUM(E32:E38)</f>
        <v>0</v>
      </c>
      <c r="F39" s="290"/>
      <c r="G39" s="546">
        <f>SUM(C39:F39)</f>
        <v>0</v>
      </c>
    </row>
    <row r="40" spans="1:256" ht="33" customHeight="1" thickBot="1" x14ac:dyDescent="0.3">
      <c r="A40" s="188" t="s">
        <v>252</v>
      </c>
      <c r="B40" s="189" t="s">
        <v>92</v>
      </c>
      <c r="C40" s="306"/>
      <c r="D40" s="296"/>
      <c r="E40" s="296"/>
      <c r="F40" s="297"/>
      <c r="G40" s="307">
        <f>SUM(C40:F40)</f>
        <v>0</v>
      </c>
    </row>
    <row r="41" spans="1:256" ht="56.25" customHeight="1" thickBot="1" x14ac:dyDescent="0.3">
      <c r="A41" s="190">
        <v>68</v>
      </c>
      <c r="B41" s="191" t="s">
        <v>93</v>
      </c>
      <c r="C41" s="302">
        <f>SUM(C40)</f>
        <v>0</v>
      </c>
      <c r="D41" s="301">
        <f>SUM(D40)</f>
        <v>0</v>
      </c>
      <c r="E41" s="302">
        <f>SUM(E40)</f>
        <v>0</v>
      </c>
      <c r="F41" s="290"/>
      <c r="G41" s="302">
        <f>SUM(C41:F41)</f>
        <v>0</v>
      </c>
    </row>
    <row r="42" spans="1:256" s="56" customFormat="1" ht="20.100000000000001" customHeight="1" thickBot="1" x14ac:dyDescent="0.3">
      <c r="A42" s="808" t="s">
        <v>95</v>
      </c>
      <c r="B42" s="808"/>
      <c r="C42" s="302">
        <f>C15+C27+C31+C39+C41</f>
        <v>0</v>
      </c>
      <c r="D42" s="301">
        <f>D15+D27+D31+D39+D41</f>
        <v>0</v>
      </c>
      <c r="E42" s="302">
        <f>E15+E27+E31+E39+E41</f>
        <v>0</v>
      </c>
      <c r="F42" s="301">
        <f>F15+F27+F31+F39+F41</f>
        <v>0</v>
      </c>
      <c r="G42" s="302">
        <f>G15+G27+G31+G39+G41</f>
        <v>0</v>
      </c>
      <c r="H42" s="55"/>
      <c r="I42" s="96"/>
      <c r="J42" s="55"/>
      <c r="K42" s="96"/>
      <c r="L42" s="73"/>
      <c r="M42" s="97"/>
      <c r="N42" s="55"/>
      <c r="O42" s="55"/>
      <c r="P42" s="96"/>
      <c r="Q42" s="55"/>
      <c r="R42" s="96"/>
      <c r="S42" s="73"/>
      <c r="T42" s="97"/>
      <c r="U42" s="55"/>
      <c r="V42" s="55"/>
      <c r="W42" s="96"/>
      <c r="X42" s="55"/>
      <c r="Y42" s="96"/>
      <c r="Z42" s="73"/>
      <c r="AA42" s="97"/>
      <c r="AB42" s="55"/>
      <c r="AC42" s="55"/>
      <c r="AD42" s="96"/>
      <c r="AE42" s="55"/>
      <c r="AF42" s="96"/>
      <c r="AG42" s="73"/>
      <c r="AH42" s="97"/>
      <c r="AI42" s="55"/>
      <c r="AJ42" s="55"/>
      <c r="AK42" s="96"/>
      <c r="AL42" s="55"/>
      <c r="AM42" s="96"/>
      <c r="AN42" s="73"/>
      <c r="AO42" s="97"/>
      <c r="AP42" s="55"/>
      <c r="AQ42" s="55"/>
      <c r="AR42" s="96"/>
      <c r="AS42" s="55"/>
      <c r="AT42" s="96"/>
      <c r="AU42" s="73"/>
      <c r="AV42" s="97"/>
      <c r="AW42" s="55"/>
      <c r="AX42" s="55"/>
      <c r="AY42" s="96"/>
      <c r="AZ42" s="55"/>
      <c r="BA42" s="96"/>
      <c r="BB42" s="73"/>
      <c r="BC42" s="97"/>
      <c r="BD42" s="55"/>
      <c r="BE42" s="55"/>
      <c r="BF42" s="96"/>
      <c r="BG42" s="55"/>
      <c r="BH42" s="96"/>
      <c r="BI42" s="73"/>
      <c r="BJ42" s="97"/>
      <c r="BK42" s="55"/>
      <c r="BL42" s="55"/>
      <c r="BM42" s="96"/>
      <c r="BN42" s="55"/>
      <c r="BO42" s="96"/>
      <c r="BP42" s="73"/>
      <c r="BQ42" s="97"/>
      <c r="BR42" s="55"/>
      <c r="BS42" s="55"/>
      <c r="BT42" s="96"/>
      <c r="BU42" s="55"/>
      <c r="BV42" s="96"/>
      <c r="BW42" s="73"/>
      <c r="BX42" s="97"/>
      <c r="BY42" s="55"/>
      <c r="BZ42" s="55"/>
      <c r="CA42" s="96"/>
      <c r="CB42" s="55"/>
      <c r="CC42" s="96"/>
      <c r="CD42" s="73"/>
      <c r="CE42" s="97"/>
      <c r="CF42" s="55"/>
      <c r="CG42" s="55"/>
      <c r="CH42" s="96"/>
      <c r="CI42" s="55"/>
      <c r="CJ42" s="96"/>
      <c r="CK42" s="73"/>
      <c r="CL42" s="97"/>
      <c r="CM42" s="55"/>
      <c r="CN42" s="55"/>
      <c r="CO42" s="96"/>
      <c r="CP42" s="55"/>
      <c r="CQ42" s="96"/>
      <c r="CR42" s="73"/>
      <c r="CS42" s="97"/>
      <c r="CT42" s="55"/>
      <c r="CU42" s="55"/>
      <c r="CV42" s="96"/>
      <c r="CW42" s="55"/>
      <c r="CX42" s="96"/>
      <c r="CY42" s="73"/>
      <c r="CZ42" s="97"/>
      <c r="DA42" s="55"/>
      <c r="DB42" s="55"/>
      <c r="DC42" s="96"/>
      <c r="DD42" s="55"/>
      <c r="DE42" s="96"/>
      <c r="DF42" s="73"/>
      <c r="DG42" s="97"/>
      <c r="DH42" s="55"/>
      <c r="DI42" s="55"/>
      <c r="DJ42" s="96"/>
      <c r="DK42" s="55"/>
      <c r="DL42" s="96"/>
      <c r="DM42" s="73"/>
      <c r="DN42" s="97"/>
      <c r="DO42" s="55"/>
      <c r="DP42" s="55"/>
      <c r="DQ42" s="96"/>
      <c r="DR42" s="55"/>
      <c r="DS42" s="96"/>
      <c r="DT42" s="73"/>
      <c r="DU42" s="97"/>
      <c r="DV42" s="55"/>
      <c r="DW42" s="55"/>
      <c r="DX42" s="96"/>
      <c r="DY42" s="55"/>
      <c r="DZ42" s="96"/>
      <c r="EA42" s="73"/>
      <c r="EB42" s="97"/>
      <c r="EC42" s="55"/>
      <c r="ED42" s="55"/>
      <c r="EE42" s="96"/>
      <c r="EF42" s="55"/>
      <c r="EG42" s="96"/>
      <c r="EH42" s="73"/>
      <c r="EI42" s="97"/>
      <c r="EJ42" s="55"/>
      <c r="EK42" s="55"/>
      <c r="EL42" s="96"/>
      <c r="EM42" s="55"/>
      <c r="EN42" s="96"/>
      <c r="EO42" s="73"/>
      <c r="EP42" s="97"/>
      <c r="EQ42" s="55"/>
      <c r="ER42" s="55"/>
      <c r="ES42" s="96"/>
      <c r="ET42" s="55"/>
      <c r="EU42" s="96"/>
      <c r="EV42" s="73"/>
      <c r="EW42" s="97"/>
      <c r="EX42" s="55"/>
      <c r="EY42" s="55"/>
      <c r="EZ42" s="96"/>
      <c r="FA42" s="55"/>
      <c r="FB42" s="96"/>
      <c r="FC42" s="73"/>
      <c r="FD42" s="97"/>
      <c r="FE42" s="55"/>
      <c r="FF42" s="55"/>
      <c r="FG42" s="96"/>
      <c r="FH42" s="55"/>
      <c r="FI42" s="96"/>
      <c r="FJ42" s="73"/>
      <c r="FK42" s="97"/>
      <c r="FL42" s="55"/>
      <c r="FM42" s="55"/>
      <c r="FN42" s="96"/>
      <c r="FO42" s="55"/>
      <c r="FP42" s="96"/>
      <c r="FQ42" s="73"/>
      <c r="FR42" s="97"/>
      <c r="FS42" s="55"/>
      <c r="FT42" s="55"/>
      <c r="FU42" s="96"/>
      <c r="FV42" s="55"/>
      <c r="FW42" s="96"/>
      <c r="FX42" s="73"/>
      <c r="FY42" s="97"/>
      <c r="FZ42" s="55"/>
      <c r="GA42" s="55"/>
      <c r="GB42" s="96"/>
      <c r="GC42" s="55"/>
      <c r="GD42" s="96"/>
      <c r="GE42" s="73"/>
      <c r="GF42" s="97"/>
      <c r="GG42" s="55"/>
      <c r="GH42" s="55"/>
      <c r="GI42" s="96"/>
      <c r="GJ42" s="55"/>
      <c r="GK42" s="96"/>
      <c r="GL42" s="73"/>
      <c r="GM42" s="97"/>
      <c r="GN42" s="55"/>
      <c r="GO42" s="55"/>
      <c r="GP42" s="96"/>
      <c r="GQ42" s="55"/>
      <c r="GR42" s="96"/>
      <c r="GS42" s="73"/>
      <c r="GT42" s="97"/>
      <c r="GU42" s="55"/>
      <c r="GV42" s="55"/>
      <c r="GW42" s="96"/>
      <c r="GX42" s="55"/>
      <c r="GY42" s="96"/>
      <c r="GZ42" s="73"/>
      <c r="HA42" s="97"/>
      <c r="HB42" s="55"/>
      <c r="HC42" s="55"/>
      <c r="HD42" s="96"/>
      <c r="HE42" s="55"/>
      <c r="HF42" s="96"/>
      <c r="HG42" s="73"/>
      <c r="HH42" s="97"/>
      <c r="HI42" s="55"/>
      <c r="HJ42" s="55"/>
      <c r="HK42" s="96"/>
      <c r="HL42" s="55"/>
      <c r="HM42" s="96"/>
      <c r="HN42" s="73"/>
      <c r="HO42" s="97"/>
      <c r="HP42" s="55"/>
      <c r="HQ42" s="55"/>
      <c r="HR42" s="96"/>
      <c r="HS42" s="55"/>
      <c r="HT42" s="96"/>
      <c r="HU42" s="73"/>
      <c r="HV42" s="97"/>
      <c r="HW42" s="55"/>
      <c r="HX42" s="55"/>
      <c r="HY42" s="96"/>
      <c r="HZ42" s="55"/>
      <c r="IA42" s="96"/>
      <c r="IB42" s="73"/>
      <c r="IC42" s="97"/>
      <c r="ID42" s="55"/>
      <c r="IE42" s="55"/>
      <c r="IF42" s="96"/>
      <c r="IG42" s="55"/>
      <c r="IH42" s="96"/>
      <c r="II42" s="73"/>
      <c r="IJ42" s="97"/>
      <c r="IK42" s="55"/>
      <c r="IL42" s="55"/>
      <c r="IM42" s="96"/>
      <c r="IN42" s="55"/>
      <c r="IO42" s="96"/>
      <c r="IP42" s="73"/>
      <c r="IQ42" s="97"/>
      <c r="IR42" s="55"/>
      <c r="IS42" s="55"/>
      <c r="IT42" s="94"/>
      <c r="IU42" s="93"/>
      <c r="IV42" s="94"/>
    </row>
    <row r="43" spans="1:256" ht="23.25" customHeight="1" thickBot="1" x14ac:dyDescent="0.3">
      <c r="A43" s="473">
        <v>862</v>
      </c>
      <c r="B43" s="548" t="s">
        <v>320</v>
      </c>
      <c r="C43" s="549"/>
      <c r="D43" s="549"/>
      <c r="E43" s="549"/>
      <c r="F43" s="474"/>
      <c r="G43" s="910">
        <f>SUM(C43:E43)</f>
        <v>0</v>
      </c>
    </row>
    <row r="44" spans="1:256" s="50" customFormat="1" ht="20.100000000000001" customHeight="1" thickBot="1" x14ac:dyDescent="0.35">
      <c r="A44" s="190">
        <v>86</v>
      </c>
      <c r="B44" s="191" t="s">
        <v>96</v>
      </c>
      <c r="C44" s="302">
        <f>C43</f>
        <v>0</v>
      </c>
      <c r="D44" s="302">
        <f>D43</f>
        <v>0</v>
      </c>
      <c r="E44" s="302">
        <f>E43</f>
        <v>0</v>
      </c>
      <c r="F44" s="290"/>
      <c r="G44" s="302">
        <f>SUM(C44:F44)</f>
        <v>0</v>
      </c>
    </row>
    <row r="45" spans="1:256" ht="36" customHeight="1" thickBot="1" x14ac:dyDescent="0.3">
      <c r="A45" s="808" t="s">
        <v>21</v>
      </c>
      <c r="B45" s="808"/>
      <c r="C45" s="302">
        <f>C42+C44</f>
        <v>0</v>
      </c>
      <c r="D45" s="301">
        <f>D42+D44</f>
        <v>0</v>
      </c>
      <c r="E45" s="302">
        <f>E42+E44</f>
        <v>0</v>
      </c>
      <c r="F45" s="301">
        <f>F42+F44</f>
        <v>0</v>
      </c>
      <c r="G45" s="302">
        <f>G42+G44</f>
        <v>0</v>
      </c>
      <c r="H45" s="52"/>
      <c r="I45" s="52"/>
      <c r="J45" s="52"/>
    </row>
    <row r="46" spans="1:256" x14ac:dyDescent="0.25">
      <c r="A46" s="42"/>
      <c r="B46" s="42"/>
      <c r="C46" s="42"/>
      <c r="D46" s="48"/>
      <c r="E46" s="48"/>
      <c r="F46" s="51"/>
    </row>
  </sheetData>
  <sheetProtection password="CDA9" sheet="1" objects="1" scenarios="1" selectLockedCells="1"/>
  <mergeCells count="14">
    <mergeCell ref="G11:G12"/>
    <mergeCell ref="A42:B42"/>
    <mergeCell ref="B10:G10"/>
    <mergeCell ref="A1:G1"/>
    <mergeCell ref="A7:G7"/>
    <mergeCell ref="B5:G5"/>
    <mergeCell ref="A3:G3"/>
    <mergeCell ref="E11:E12"/>
    <mergeCell ref="F11:F12"/>
    <mergeCell ref="A45:B45"/>
    <mergeCell ref="A11:A12"/>
    <mergeCell ref="B11:B12"/>
    <mergeCell ref="C11:C12"/>
    <mergeCell ref="D11:D12"/>
  </mergeCells>
  <printOptions horizontalCentered="1"/>
  <pageMargins left="0" right="0" top="0.39370078740157483" bottom="0.39370078740157483" header="0" footer="0"/>
  <pageSetup paperSize="9" scale="68"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X55"/>
  <sheetViews>
    <sheetView showGridLines="0" topLeftCell="A19" zoomScale="90" zoomScaleNormal="90" workbookViewId="0">
      <selection activeCell="C11" sqref="C11"/>
    </sheetView>
  </sheetViews>
  <sheetFormatPr baseColWidth="10" defaultColWidth="11.44140625" defaultRowHeight="13.8" x14ac:dyDescent="0.25"/>
  <cols>
    <col min="1" max="1" width="13.6640625" style="44" customWidth="1"/>
    <col min="2" max="2" width="50.6640625" style="44" customWidth="1"/>
    <col min="3" max="3" width="17.88671875" style="44" customWidth="1"/>
    <col min="4" max="4" width="14.44140625" style="48" customWidth="1"/>
    <col min="5" max="5" width="15" style="45" customWidth="1"/>
    <col min="6" max="6" width="45" style="45" customWidth="1"/>
    <col min="7" max="7" width="19.33203125" style="45" customWidth="1"/>
    <col min="8" max="8" width="11.44140625" style="48"/>
    <col min="9" max="206" width="11.44140625" style="45"/>
    <col min="207" max="16384" width="11.44140625" style="44"/>
  </cols>
  <sheetData>
    <row r="1" spans="1:7" x14ac:dyDescent="0.25">
      <c r="A1" s="818" t="s">
        <v>0</v>
      </c>
      <c r="B1" s="818"/>
      <c r="C1" s="818"/>
      <c r="D1" s="818"/>
      <c r="E1" s="818"/>
      <c r="F1" s="818"/>
      <c r="G1" s="818"/>
    </row>
    <row r="3" spans="1:7" ht="22.8" x14ac:dyDescent="0.25">
      <c r="A3" s="786" t="s">
        <v>135</v>
      </c>
      <c r="B3" s="786"/>
      <c r="C3" s="786"/>
      <c r="D3" s="786"/>
      <c r="E3" s="786"/>
      <c r="F3" s="786"/>
      <c r="G3" s="786"/>
    </row>
    <row r="4" spans="1:7" s="45" customFormat="1" ht="22.8" x14ac:dyDescent="0.4">
      <c r="D4" s="48"/>
      <c r="G4" s="46"/>
    </row>
    <row r="6" spans="1:7" ht="27" customHeight="1" x14ac:dyDescent="0.25">
      <c r="B6" s="843" t="s">
        <v>241</v>
      </c>
      <c r="C6" s="843"/>
      <c r="D6" s="843"/>
      <c r="E6" s="843"/>
      <c r="F6" s="843"/>
      <c r="G6" s="843"/>
    </row>
    <row r="7" spans="1:7" ht="15.6" x14ac:dyDescent="0.25">
      <c r="F7" s="112"/>
      <c r="G7" s="112"/>
    </row>
    <row r="8" spans="1:7" ht="14.4" thickBot="1" x14ac:dyDescent="0.3"/>
    <row r="9" spans="1:7" x14ac:dyDescent="0.25">
      <c r="A9" s="821" t="s">
        <v>152</v>
      </c>
      <c r="B9" s="823" t="s">
        <v>19</v>
      </c>
      <c r="C9" s="814" t="s">
        <v>130</v>
      </c>
      <c r="D9" s="62"/>
      <c r="E9" s="826" t="s">
        <v>152</v>
      </c>
      <c r="F9" s="823" t="s">
        <v>20</v>
      </c>
      <c r="G9" s="814" t="s">
        <v>130</v>
      </c>
    </row>
    <row r="10" spans="1:7" ht="14.4" thickBot="1" x14ac:dyDescent="0.3">
      <c r="A10" s="822"/>
      <c r="B10" s="824"/>
      <c r="C10" s="825"/>
      <c r="D10" s="62"/>
      <c r="E10" s="827"/>
      <c r="F10" s="828"/>
      <c r="G10" s="825"/>
    </row>
    <row r="11" spans="1:7" ht="36.75" customHeight="1" x14ac:dyDescent="0.25">
      <c r="A11" s="192">
        <v>60</v>
      </c>
      <c r="B11" s="193" t="s">
        <v>55</v>
      </c>
      <c r="C11" s="506"/>
      <c r="D11" s="55"/>
      <c r="E11" s="170">
        <v>70</v>
      </c>
      <c r="F11" s="205" t="s">
        <v>113</v>
      </c>
      <c r="G11" s="513">
        <f>G38</f>
        <v>0</v>
      </c>
    </row>
    <row r="12" spans="1:7" ht="20.100000000000001" customHeight="1" x14ac:dyDescent="0.25">
      <c r="A12" s="194">
        <v>61</v>
      </c>
      <c r="B12" s="195" t="s">
        <v>58</v>
      </c>
      <c r="C12" s="507"/>
      <c r="D12" s="55"/>
      <c r="E12" s="201"/>
      <c r="F12" s="202"/>
      <c r="G12" s="514"/>
    </row>
    <row r="13" spans="1:7" ht="20.100000000000001" customHeight="1" x14ac:dyDescent="0.3">
      <c r="A13" s="196">
        <v>62</v>
      </c>
      <c r="B13" s="197" t="s">
        <v>69</v>
      </c>
      <c r="C13" s="550"/>
      <c r="D13" s="55"/>
      <c r="E13" s="201"/>
      <c r="F13" s="202"/>
      <c r="G13" s="514"/>
    </row>
    <row r="14" spans="1:7" ht="20.100000000000001" customHeight="1" x14ac:dyDescent="0.25">
      <c r="A14" s="194">
        <v>63</v>
      </c>
      <c r="B14" s="195" t="s">
        <v>77</v>
      </c>
      <c r="C14" s="508">
        <f>C39</f>
        <v>0</v>
      </c>
      <c r="D14" s="73"/>
      <c r="E14" s="203"/>
      <c r="F14" s="204"/>
      <c r="G14" s="515"/>
    </row>
    <row r="15" spans="1:7" ht="20.100000000000001" customHeight="1" x14ac:dyDescent="0.25">
      <c r="A15" s="196">
        <v>64</v>
      </c>
      <c r="B15" s="197" t="s">
        <v>88</v>
      </c>
      <c r="C15" s="509">
        <f>C42</f>
        <v>0</v>
      </c>
      <c r="D15" s="55"/>
      <c r="E15" s="171">
        <v>74</v>
      </c>
      <c r="F15" s="196" t="s">
        <v>104</v>
      </c>
      <c r="G15" s="516">
        <f>G49</f>
        <v>0</v>
      </c>
    </row>
    <row r="16" spans="1:7" ht="20.100000000000001" customHeight="1" x14ac:dyDescent="0.25">
      <c r="A16" s="194">
        <v>65</v>
      </c>
      <c r="B16" s="195" t="s">
        <v>89</v>
      </c>
      <c r="C16" s="510"/>
      <c r="D16" s="52"/>
      <c r="E16" s="172">
        <v>75</v>
      </c>
      <c r="F16" s="194" t="s">
        <v>103</v>
      </c>
      <c r="G16" s="518"/>
    </row>
    <row r="17" spans="1:206" ht="20.100000000000001" customHeight="1" x14ac:dyDescent="0.25">
      <c r="A17" s="196">
        <v>66</v>
      </c>
      <c r="B17" s="197" t="s">
        <v>90</v>
      </c>
      <c r="C17" s="507"/>
      <c r="D17" s="52"/>
      <c r="E17" s="171">
        <v>76</v>
      </c>
      <c r="F17" s="196" t="s">
        <v>102</v>
      </c>
      <c r="G17" s="519"/>
    </row>
    <row r="18" spans="1:206" ht="20.100000000000001" customHeight="1" x14ac:dyDescent="0.25">
      <c r="A18" s="194">
        <v>67</v>
      </c>
      <c r="B18" s="195" t="s">
        <v>91</v>
      </c>
      <c r="C18" s="510"/>
      <c r="D18" s="52"/>
      <c r="E18" s="172">
        <v>77</v>
      </c>
      <c r="F18" s="194" t="s">
        <v>101</v>
      </c>
      <c r="G18" s="518"/>
    </row>
    <row r="19" spans="1:206" ht="36" customHeight="1" x14ac:dyDescent="0.25">
      <c r="A19" s="196">
        <v>68</v>
      </c>
      <c r="B19" s="200" t="s">
        <v>93</v>
      </c>
      <c r="C19" s="507"/>
      <c r="D19" s="52"/>
      <c r="E19" s="171">
        <v>78</v>
      </c>
      <c r="F19" s="196" t="s">
        <v>100</v>
      </c>
      <c r="G19" s="519"/>
    </row>
    <row r="20" spans="1:206" ht="20.100000000000001" customHeight="1" thickBot="1" x14ac:dyDescent="0.3">
      <c r="A20" s="198">
        <v>69</v>
      </c>
      <c r="B20" s="199" t="s">
        <v>94</v>
      </c>
      <c r="C20" s="511"/>
      <c r="D20" s="475"/>
      <c r="E20" s="173">
        <v>79</v>
      </c>
      <c r="F20" s="198" t="s">
        <v>99</v>
      </c>
      <c r="G20" s="520"/>
    </row>
    <row r="21" spans="1:206" ht="18.75" customHeight="1" thickBot="1" x14ac:dyDescent="0.3">
      <c r="A21" s="844" t="s">
        <v>95</v>
      </c>
      <c r="B21" s="845"/>
      <c r="C21" s="298">
        <f>C11+C12+C13+C14+C15+C19+C16+C17+C18</f>
        <v>0</v>
      </c>
      <c r="D21" s="52"/>
      <c r="E21" s="844" t="s">
        <v>98</v>
      </c>
      <c r="F21" s="845"/>
      <c r="G21" s="517">
        <f>G11+G15+G16+G17+G18+G19+G20</f>
        <v>0</v>
      </c>
    </row>
    <row r="22" spans="1:206" ht="18" thickBot="1" x14ac:dyDescent="0.3">
      <c r="A22" s="206">
        <v>86</v>
      </c>
      <c r="B22" s="207" t="s">
        <v>96</v>
      </c>
      <c r="C22" s="512">
        <f>C45</f>
        <v>0</v>
      </c>
      <c r="D22" s="55"/>
      <c r="E22" s="172">
        <v>87</v>
      </c>
      <c r="F22" s="208" t="s">
        <v>97</v>
      </c>
      <c r="G22" s="519">
        <f>C22</f>
        <v>0</v>
      </c>
    </row>
    <row r="23" spans="1:206" ht="18" thickBot="1" x14ac:dyDescent="0.3">
      <c r="A23" s="844" t="s">
        <v>21</v>
      </c>
      <c r="B23" s="845"/>
      <c r="C23" s="299">
        <f>+C21+C22</f>
        <v>0</v>
      </c>
      <c r="D23" s="52"/>
      <c r="E23" s="844" t="s">
        <v>22</v>
      </c>
      <c r="F23" s="845"/>
      <c r="G23" s="517">
        <f>G21+G22</f>
        <v>0</v>
      </c>
    </row>
    <row r="24" spans="1:206" s="42" customFormat="1" ht="17.399999999999999" x14ac:dyDescent="0.25">
      <c r="A24" s="99"/>
      <c r="B24" s="99"/>
      <c r="C24" s="52"/>
      <c r="D24" s="52"/>
      <c r="E24" s="99"/>
      <c r="F24" s="99"/>
      <c r="G24" s="99"/>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c r="GU24" s="48"/>
      <c r="GV24" s="48"/>
      <c r="GW24" s="48"/>
      <c r="GX24" s="48"/>
    </row>
    <row r="25" spans="1:206" s="42" customFormat="1" ht="17.399999999999999" x14ac:dyDescent="0.25">
      <c r="A25" s="99"/>
      <c r="B25" s="99"/>
      <c r="C25" s="52"/>
      <c r="D25" s="52"/>
      <c r="E25" s="99"/>
      <c r="F25" s="99"/>
      <c r="G25" s="99"/>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c r="GU25" s="48"/>
      <c r="GV25" s="48"/>
      <c r="GW25" s="48"/>
      <c r="GX25" s="48"/>
    </row>
    <row r="26" spans="1:206" s="42" customFormat="1" ht="17.399999999999999" x14ac:dyDescent="0.25">
      <c r="A26" s="99"/>
      <c r="B26" s="99"/>
      <c r="C26" s="52"/>
      <c r="D26" s="52"/>
      <c r="E26" s="99"/>
      <c r="F26" s="99"/>
      <c r="G26" s="99"/>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c r="FQ26" s="48"/>
      <c r="FR26" s="48"/>
      <c r="FS26" s="48"/>
      <c r="FT26" s="48"/>
      <c r="FU26" s="48"/>
      <c r="FV26" s="48"/>
      <c r="FW26" s="48"/>
      <c r="FX26" s="48"/>
      <c r="FY26" s="48"/>
      <c r="FZ26" s="48"/>
      <c r="GA26" s="48"/>
      <c r="GB26" s="48"/>
      <c r="GC26" s="48"/>
      <c r="GD26" s="48"/>
      <c r="GE26" s="48"/>
      <c r="GF26" s="48"/>
      <c r="GG26" s="48"/>
      <c r="GH26" s="48"/>
      <c r="GI26" s="48"/>
      <c r="GJ26" s="48"/>
      <c r="GK26" s="48"/>
      <c r="GL26" s="48"/>
      <c r="GM26" s="48"/>
      <c r="GN26" s="48"/>
      <c r="GO26" s="48"/>
      <c r="GP26" s="48"/>
      <c r="GQ26" s="48"/>
      <c r="GR26" s="48"/>
      <c r="GS26" s="48"/>
      <c r="GT26" s="48"/>
      <c r="GU26" s="48"/>
      <c r="GV26" s="48"/>
      <c r="GW26" s="48"/>
      <c r="GX26" s="48"/>
    </row>
    <row r="27" spans="1:206" s="42" customFormat="1" ht="17.399999999999999" x14ac:dyDescent="0.25">
      <c r="A27" s="99"/>
      <c r="B27" s="99"/>
      <c r="C27" s="52"/>
      <c r="D27" s="52"/>
      <c r="E27" s="99"/>
      <c r="F27" s="99"/>
      <c r="G27" s="99"/>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row>
    <row r="29" spans="1:206" ht="33.75" customHeight="1" x14ac:dyDescent="0.25">
      <c r="A29" s="841" t="s">
        <v>202</v>
      </c>
      <c r="B29" s="841"/>
      <c r="C29" s="841"/>
      <c r="E29" s="841" t="s">
        <v>201</v>
      </c>
      <c r="F29" s="842"/>
      <c r="G29" s="842"/>
    </row>
    <row r="30" spans="1:206" ht="14.25" customHeight="1" x14ac:dyDescent="0.25">
      <c r="A30" s="846" t="s">
        <v>303</v>
      </c>
      <c r="B30" s="846"/>
      <c r="C30" s="846"/>
      <c r="D30" s="846"/>
      <c r="E30" s="846"/>
      <c r="F30" s="846"/>
      <c r="G30" s="846"/>
    </row>
    <row r="31" spans="1:206" ht="14.4" thickBot="1" x14ac:dyDescent="0.3"/>
    <row r="32" spans="1:206" s="87" customFormat="1" ht="15.75" customHeight="1" x14ac:dyDescent="0.25">
      <c r="A32" s="823" t="s">
        <v>152</v>
      </c>
      <c r="B32" s="848" t="s">
        <v>151</v>
      </c>
      <c r="C32" s="826" t="s">
        <v>130</v>
      </c>
      <c r="D32" s="48"/>
      <c r="E32" s="782" t="s">
        <v>152</v>
      </c>
      <c r="F32" s="810" t="s">
        <v>151</v>
      </c>
      <c r="G32" s="814" t="s">
        <v>130</v>
      </c>
      <c r="H32" s="48"/>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c r="CQ32" s="45"/>
      <c r="CR32" s="45"/>
      <c r="CS32" s="45"/>
      <c r="CT32" s="45"/>
      <c r="CU32" s="45"/>
      <c r="CV32" s="45"/>
      <c r="CW32" s="45"/>
      <c r="CX32" s="45"/>
      <c r="CY32" s="45"/>
      <c r="CZ32" s="45"/>
      <c r="DA32" s="45"/>
      <c r="DB32" s="45"/>
      <c r="DC32" s="45"/>
      <c r="DD32" s="45"/>
      <c r="DE32" s="45"/>
      <c r="DF32" s="45"/>
      <c r="DG32" s="45"/>
      <c r="DH32" s="45"/>
      <c r="DI32" s="45"/>
      <c r="DJ32" s="45"/>
      <c r="DK32" s="45"/>
      <c r="DL32" s="45"/>
      <c r="DM32" s="45"/>
      <c r="DN32" s="45"/>
      <c r="DO32" s="45"/>
      <c r="DP32" s="45"/>
      <c r="DQ32" s="45"/>
      <c r="DR32" s="45"/>
      <c r="DS32" s="45"/>
      <c r="DT32" s="45"/>
      <c r="DU32" s="45"/>
      <c r="DV32" s="45"/>
      <c r="DW32" s="45"/>
      <c r="DX32" s="45"/>
      <c r="DY32" s="45"/>
      <c r="DZ32" s="45"/>
      <c r="EA32" s="45"/>
      <c r="EB32" s="45"/>
      <c r="EC32" s="45"/>
      <c r="ED32" s="45"/>
      <c r="EE32" s="45"/>
      <c r="EF32" s="45"/>
      <c r="EG32" s="45"/>
      <c r="EH32" s="45"/>
      <c r="EI32" s="45"/>
      <c r="EJ32" s="45"/>
      <c r="EK32" s="45"/>
      <c r="EL32" s="45"/>
      <c r="EM32" s="45"/>
      <c r="EN32" s="45"/>
      <c r="EO32" s="45"/>
      <c r="EP32" s="45"/>
      <c r="EQ32" s="45"/>
      <c r="ER32" s="45"/>
      <c r="ES32" s="45"/>
      <c r="ET32" s="45"/>
      <c r="EU32" s="45"/>
      <c r="EV32" s="45"/>
      <c r="EW32" s="45"/>
      <c r="EX32" s="45"/>
      <c r="EY32" s="45"/>
      <c r="EZ32" s="45"/>
      <c r="FA32" s="45"/>
      <c r="FB32" s="45"/>
      <c r="FC32" s="45"/>
      <c r="FD32" s="45"/>
      <c r="FE32" s="45"/>
      <c r="FF32" s="45"/>
      <c r="FG32" s="45"/>
      <c r="FH32" s="45"/>
      <c r="FI32" s="45"/>
      <c r="FJ32" s="45"/>
      <c r="FK32" s="45"/>
      <c r="FL32" s="45"/>
      <c r="FM32" s="45"/>
      <c r="FN32" s="45"/>
      <c r="FO32" s="45"/>
      <c r="FP32" s="45"/>
      <c r="FQ32" s="45"/>
      <c r="FR32" s="45"/>
      <c r="FS32" s="45"/>
      <c r="FT32" s="45"/>
      <c r="FU32" s="45"/>
      <c r="FV32" s="45"/>
      <c r="FW32" s="45"/>
      <c r="FX32" s="45"/>
      <c r="FY32" s="45"/>
      <c r="FZ32" s="45"/>
      <c r="GA32" s="45"/>
      <c r="GB32" s="45"/>
      <c r="GC32" s="45"/>
      <c r="GD32" s="45"/>
      <c r="GE32" s="45"/>
      <c r="GF32" s="45"/>
      <c r="GG32" s="45"/>
      <c r="GH32" s="45"/>
      <c r="GI32" s="45"/>
      <c r="GJ32" s="45"/>
      <c r="GK32" s="45"/>
      <c r="GL32" s="45"/>
      <c r="GM32" s="45"/>
      <c r="GN32" s="45"/>
      <c r="GO32" s="45"/>
      <c r="GP32" s="45"/>
      <c r="GQ32" s="45"/>
      <c r="GR32" s="45"/>
      <c r="GS32" s="45"/>
      <c r="GT32" s="45"/>
      <c r="GU32" s="45"/>
      <c r="GV32" s="45"/>
      <c r="GW32" s="45"/>
      <c r="GX32" s="45"/>
    </row>
    <row r="33" spans="1:7" ht="15" customHeight="1" thickBot="1" x14ac:dyDescent="0.3">
      <c r="A33" s="828"/>
      <c r="B33" s="849"/>
      <c r="C33" s="827"/>
      <c r="E33" s="783"/>
      <c r="F33" s="847"/>
      <c r="G33" s="825"/>
    </row>
    <row r="34" spans="1:7" ht="23.25" customHeight="1" thickBot="1" x14ac:dyDescent="0.35">
      <c r="A34" s="457" t="s">
        <v>60</v>
      </c>
      <c r="B34" s="551" t="s">
        <v>306</v>
      </c>
      <c r="C34" s="552"/>
      <c r="E34" s="215" t="s">
        <v>233</v>
      </c>
      <c r="F34" s="216" t="s">
        <v>118</v>
      </c>
      <c r="G34" s="494"/>
    </row>
    <row r="35" spans="1:7" ht="20.100000000000001" customHeight="1" thickBot="1" x14ac:dyDescent="0.35">
      <c r="A35" s="226">
        <v>62</v>
      </c>
      <c r="B35" s="227" t="s">
        <v>69</v>
      </c>
      <c r="C35" s="228"/>
      <c r="E35" s="312">
        <v>70642</v>
      </c>
      <c r="F35" s="313" t="s">
        <v>256</v>
      </c>
      <c r="G35" s="495"/>
    </row>
    <row r="36" spans="1:7" ht="20.100000000000001" customHeight="1" x14ac:dyDescent="0.3">
      <c r="A36" s="209" t="s">
        <v>71</v>
      </c>
      <c r="B36" s="553" t="s">
        <v>270</v>
      </c>
      <c r="C36" s="554"/>
      <c r="E36" s="218">
        <v>707</v>
      </c>
      <c r="F36" s="142" t="s">
        <v>115</v>
      </c>
      <c r="G36" s="217"/>
    </row>
    <row r="37" spans="1:7" ht="23.25" customHeight="1" thickBot="1" x14ac:dyDescent="0.35">
      <c r="A37" s="314" t="s">
        <v>73</v>
      </c>
      <c r="B37" s="141" t="s">
        <v>74</v>
      </c>
      <c r="C37" s="491"/>
      <c r="E37" s="219">
        <v>708</v>
      </c>
      <c r="F37" s="165" t="s">
        <v>114</v>
      </c>
      <c r="G37" s="220"/>
    </row>
    <row r="38" spans="1:7" ht="33.75" customHeight="1" thickBot="1" x14ac:dyDescent="0.35">
      <c r="A38" s="210" t="s">
        <v>75</v>
      </c>
      <c r="B38" s="211" t="s">
        <v>76</v>
      </c>
      <c r="C38" s="492"/>
      <c r="E38" s="226">
        <v>70</v>
      </c>
      <c r="F38" s="300" t="s">
        <v>113</v>
      </c>
      <c r="G38" s="485">
        <f>SUM(G34:G37)</f>
        <v>0</v>
      </c>
    </row>
    <row r="39" spans="1:7" ht="19.5" customHeight="1" thickBot="1" x14ac:dyDescent="0.3">
      <c r="A39" s="226">
        <v>63</v>
      </c>
      <c r="B39" s="227" t="s">
        <v>77</v>
      </c>
      <c r="C39" s="483">
        <f>SUM(C36:C38)</f>
        <v>0</v>
      </c>
      <c r="E39" s="221">
        <v>741</v>
      </c>
      <c r="F39" s="222" t="s">
        <v>112</v>
      </c>
      <c r="G39" s="330"/>
    </row>
    <row r="40" spans="1:7" ht="32.25" customHeight="1" x14ac:dyDescent="0.25">
      <c r="A40" s="212" t="s">
        <v>85</v>
      </c>
      <c r="B40" s="555" t="s">
        <v>307</v>
      </c>
      <c r="C40" s="556"/>
      <c r="E40" s="221">
        <v>742</v>
      </c>
      <c r="F40" s="222" t="s">
        <v>111</v>
      </c>
      <c r="G40" s="217"/>
    </row>
    <row r="41" spans="1:7" ht="23.25" customHeight="1" thickBot="1" x14ac:dyDescent="0.3">
      <c r="A41" s="210" t="s">
        <v>86</v>
      </c>
      <c r="B41" s="213" t="s">
        <v>87</v>
      </c>
      <c r="C41" s="493"/>
      <c r="E41" s="221">
        <v>743</v>
      </c>
      <c r="F41" s="146" t="s">
        <v>110</v>
      </c>
      <c r="G41" s="217"/>
    </row>
    <row r="42" spans="1:7" ht="18.75" customHeight="1" thickBot="1" x14ac:dyDescent="0.3">
      <c r="A42" s="226">
        <v>64</v>
      </c>
      <c r="B42" s="227" t="s">
        <v>88</v>
      </c>
      <c r="C42" s="483">
        <f>SUM(C40:C41)</f>
        <v>0</v>
      </c>
      <c r="E42" s="221">
        <v>744</v>
      </c>
      <c r="F42" s="222" t="s">
        <v>109</v>
      </c>
      <c r="G42" s="217"/>
    </row>
    <row r="43" spans="1:7" ht="29.25" customHeight="1" x14ac:dyDescent="0.25">
      <c r="A43" s="214">
        <v>861</v>
      </c>
      <c r="B43" s="189" t="s">
        <v>321</v>
      </c>
      <c r="C43" s="493"/>
      <c r="E43" s="221">
        <v>7451</v>
      </c>
      <c r="F43" s="146" t="s">
        <v>108</v>
      </c>
      <c r="G43" s="217"/>
    </row>
    <row r="44" spans="1:7" ht="27" customHeight="1" thickBot="1" x14ac:dyDescent="0.35">
      <c r="A44" s="315">
        <v>862</v>
      </c>
      <c r="B44" s="557" t="s">
        <v>322</v>
      </c>
      <c r="C44" s="558"/>
      <c r="E44" s="221">
        <v>7452</v>
      </c>
      <c r="F44" s="147" t="s">
        <v>107</v>
      </c>
      <c r="G44" s="217"/>
    </row>
    <row r="45" spans="1:7" ht="20.100000000000001" customHeight="1" thickBot="1" x14ac:dyDescent="0.3">
      <c r="A45" s="226">
        <v>86</v>
      </c>
      <c r="B45" s="227" t="s">
        <v>96</v>
      </c>
      <c r="C45" s="483">
        <f>SUM(C43:C44)</f>
        <v>0</v>
      </c>
      <c r="E45" s="223">
        <v>746</v>
      </c>
      <c r="F45" s="146" t="s">
        <v>106</v>
      </c>
      <c r="G45" s="217"/>
    </row>
    <row r="46" spans="1:7" ht="20.100000000000001" customHeight="1" x14ac:dyDescent="0.25">
      <c r="E46" s="224">
        <v>747</v>
      </c>
      <c r="F46" s="147" t="s">
        <v>105</v>
      </c>
      <c r="G46" s="217"/>
    </row>
    <row r="47" spans="1:7" ht="19.5" customHeight="1" x14ac:dyDescent="0.25">
      <c r="A47" s="829" t="s">
        <v>323</v>
      </c>
      <c r="B47" s="830"/>
      <c r="C47" s="831"/>
      <c r="E47" s="224" t="s">
        <v>166</v>
      </c>
      <c r="F47" s="225" t="s">
        <v>168</v>
      </c>
      <c r="G47" s="217"/>
    </row>
    <row r="48" spans="1:7" ht="20.100000000000001" customHeight="1" thickBot="1" x14ac:dyDescent="0.3">
      <c r="A48" s="832"/>
      <c r="B48" s="833"/>
      <c r="C48" s="834"/>
      <c r="E48" s="224" t="s">
        <v>167</v>
      </c>
      <c r="F48" s="148" t="s">
        <v>169</v>
      </c>
      <c r="G48" s="217"/>
    </row>
    <row r="49" spans="1:7" ht="20.100000000000001" customHeight="1" thickBot="1" x14ac:dyDescent="0.3">
      <c r="A49" s="835"/>
      <c r="B49" s="836"/>
      <c r="C49" s="837"/>
      <c r="E49" s="226">
        <v>74</v>
      </c>
      <c r="F49" s="227" t="s">
        <v>104</v>
      </c>
      <c r="G49" s="485">
        <f>SUM(G39:G48)</f>
        <v>0</v>
      </c>
    </row>
    <row r="50" spans="1:7" ht="22.5" customHeight="1" x14ac:dyDescent="0.25">
      <c r="A50" s="838"/>
      <c r="B50" s="839"/>
      <c r="C50" s="840"/>
      <c r="D50" s="88"/>
    </row>
    <row r="51" spans="1:7" ht="20.100000000000001" customHeight="1" x14ac:dyDescent="0.25">
      <c r="A51" s="89"/>
      <c r="B51" s="91"/>
      <c r="C51" s="90"/>
      <c r="D51" s="88"/>
    </row>
    <row r="52" spans="1:7" ht="25.5" customHeight="1" x14ac:dyDescent="0.25">
      <c r="A52" s="89"/>
      <c r="B52" s="91"/>
      <c r="C52" s="90"/>
    </row>
    <row r="53" spans="1:7" ht="20.100000000000001" customHeight="1" x14ac:dyDescent="0.25">
      <c r="A53" s="74"/>
      <c r="B53" s="74"/>
      <c r="C53" s="74"/>
    </row>
    <row r="54" spans="1:7" ht="20.100000000000001" customHeight="1" x14ac:dyDescent="0.25">
      <c r="A54" s="92"/>
      <c r="B54" s="92"/>
      <c r="C54" s="92"/>
    </row>
    <row r="55" spans="1:7" ht="20.100000000000001" customHeight="1" x14ac:dyDescent="0.25"/>
  </sheetData>
  <sheetProtection password="CDA9" sheet="1" objects="1" scenarios="1" selectLockedCells="1"/>
  <mergeCells count="23">
    <mergeCell ref="A47:C50"/>
    <mergeCell ref="A29:C29"/>
    <mergeCell ref="E29:G29"/>
    <mergeCell ref="G9:G10"/>
    <mergeCell ref="B6:G6"/>
    <mergeCell ref="E21:F21"/>
    <mergeCell ref="A21:B21"/>
    <mergeCell ref="A23:B23"/>
    <mergeCell ref="E23:F23"/>
    <mergeCell ref="A30:G30"/>
    <mergeCell ref="E32:E33"/>
    <mergeCell ref="F32:F33"/>
    <mergeCell ref="G32:G33"/>
    <mergeCell ref="B32:B33"/>
    <mergeCell ref="C32:C33"/>
    <mergeCell ref="A32:A33"/>
    <mergeCell ref="A1:G1"/>
    <mergeCell ref="A9:A10"/>
    <mergeCell ref="B9:B10"/>
    <mergeCell ref="C9:C10"/>
    <mergeCell ref="E9:E10"/>
    <mergeCell ref="F9:F10"/>
    <mergeCell ref="A3:G3"/>
  </mergeCells>
  <printOptions horizontalCentered="1"/>
  <pageMargins left="0" right="0" top="0.39370078740157483" bottom="0.39370078740157483" header="0" footer="0"/>
  <pageSetup paperSize="9" scale="55" orientation="portrait" r:id="rId1"/>
  <ignoredErrors>
    <ignoredError sqref="C14:C15 C22 G22 G11 G15" unlockedFormula="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J62"/>
  <sheetViews>
    <sheetView showGridLines="0" showZeros="0" zoomScaleNormal="100" workbookViewId="0">
      <selection activeCell="A26" sqref="A26"/>
    </sheetView>
  </sheetViews>
  <sheetFormatPr baseColWidth="10" defaultColWidth="9.109375" defaultRowHeight="13.8" x14ac:dyDescent="0.25"/>
  <cols>
    <col min="1" max="1" width="20.6640625" style="4" customWidth="1"/>
    <col min="2" max="2" width="31.6640625" style="4" customWidth="1"/>
    <col min="3" max="3" width="13.33203125" style="4" customWidth="1"/>
    <col min="4" max="5" width="9.109375" style="4"/>
    <col min="6" max="6" width="17.88671875" style="4" customWidth="1"/>
    <col min="7" max="7" width="20.5546875" style="4" customWidth="1"/>
    <col min="8" max="16384" width="9.109375" style="4"/>
  </cols>
  <sheetData>
    <row r="1" spans="1:10" x14ac:dyDescent="0.25">
      <c r="A1" s="857" t="s">
        <v>0</v>
      </c>
      <c r="B1" s="858"/>
      <c r="C1" s="858"/>
      <c r="D1" s="858"/>
      <c r="E1" s="858"/>
      <c r="F1" s="858"/>
      <c r="G1" s="858"/>
      <c r="H1" s="858"/>
      <c r="I1" s="859"/>
    </row>
    <row r="2" spans="1:10" ht="9.75" customHeight="1" x14ac:dyDescent="0.25"/>
    <row r="3" spans="1:10" ht="22.8" x14ac:dyDescent="0.25">
      <c r="B3" s="866" t="s">
        <v>147</v>
      </c>
      <c r="C3" s="867"/>
      <c r="D3" s="867"/>
      <c r="E3" s="867"/>
      <c r="F3" s="867"/>
      <c r="G3" s="867"/>
      <c r="H3" s="867"/>
      <c r="I3" s="868"/>
    </row>
    <row r="4" spans="1:10" ht="22.8" x14ac:dyDescent="0.4">
      <c r="B4" s="5"/>
      <c r="C4" s="7"/>
      <c r="D4" s="6" t="s">
        <v>39</v>
      </c>
      <c r="E4" s="7"/>
      <c r="F4" s="8">
        <v>2018</v>
      </c>
      <c r="G4" s="7"/>
      <c r="H4" s="17"/>
      <c r="I4" s="18"/>
    </row>
    <row r="5" spans="1:10" ht="8.25" customHeight="1" x14ac:dyDescent="0.25"/>
    <row r="6" spans="1:10" ht="56.25" customHeight="1" x14ac:dyDescent="0.25">
      <c r="B6" s="860" t="s">
        <v>37</v>
      </c>
      <c r="C6" s="861"/>
      <c r="D6" s="861"/>
      <c r="E6" s="861"/>
      <c r="F6" s="861"/>
      <c r="G6" s="861"/>
      <c r="H6" s="861"/>
      <c r="I6" s="862"/>
      <c r="J6" s="19"/>
    </row>
    <row r="7" spans="1:10" ht="15" customHeight="1" x14ac:dyDescent="0.25"/>
    <row r="8" spans="1:10" s="76" customFormat="1" ht="15.6" x14ac:dyDescent="0.25">
      <c r="B8" s="341"/>
      <c r="C8" s="341"/>
      <c r="D8" s="341"/>
      <c r="E8" s="341"/>
      <c r="F8" s="341"/>
      <c r="G8" s="341"/>
      <c r="H8" s="341"/>
      <c r="I8" s="341"/>
    </row>
    <row r="9" spans="1:10" s="76" customFormat="1" ht="15.6" x14ac:dyDescent="0.25">
      <c r="B9" s="341"/>
      <c r="C9" s="341"/>
      <c r="D9" s="341"/>
      <c r="E9" s="341"/>
      <c r="F9" s="341"/>
      <c r="G9" s="341"/>
      <c r="H9" s="341"/>
      <c r="I9" s="341"/>
    </row>
    <row r="10" spans="1:10" s="76" customFormat="1" ht="15.6" x14ac:dyDescent="0.25">
      <c r="B10" s="341"/>
      <c r="C10" s="341"/>
      <c r="D10" s="341"/>
      <c r="E10" s="341"/>
      <c r="F10" s="341"/>
      <c r="G10" s="341"/>
      <c r="H10" s="341"/>
      <c r="I10" s="341"/>
    </row>
    <row r="11" spans="1:10" s="76" customFormat="1" ht="15.6" x14ac:dyDescent="0.25">
      <c r="B11" s="341"/>
      <c r="C11" s="341"/>
      <c r="D11" s="341"/>
      <c r="E11" s="341"/>
      <c r="F11" s="341"/>
      <c r="G11" s="341"/>
      <c r="H11" s="341"/>
      <c r="I11" s="341"/>
    </row>
    <row r="13" spans="1:10" ht="15.6" x14ac:dyDescent="0.25">
      <c r="B13" s="863" t="s">
        <v>32</v>
      </c>
      <c r="C13" s="864"/>
      <c r="D13" s="864"/>
      <c r="E13" s="864"/>
      <c r="F13" s="864"/>
      <c r="G13" s="864"/>
      <c r="H13" s="864"/>
      <c r="I13" s="865"/>
    </row>
    <row r="14" spans="1:10" ht="6.75" customHeight="1" x14ac:dyDescent="0.25"/>
    <row r="15" spans="1:10" ht="6.75" customHeight="1" x14ac:dyDescent="0.25"/>
    <row r="16" spans="1:10" ht="6.75" customHeight="1" x14ac:dyDescent="0.25"/>
    <row r="17" spans="2:9" ht="6.75" customHeight="1" x14ac:dyDescent="0.25"/>
    <row r="18" spans="2:9" ht="17.399999999999999" x14ac:dyDescent="0.3">
      <c r="B18" s="10" t="s">
        <v>23</v>
      </c>
    </row>
    <row r="19" spans="2:9" ht="8.1" customHeight="1" x14ac:dyDescent="0.25">
      <c r="B19" s="20"/>
      <c r="C19" s="21"/>
      <c r="D19" s="21"/>
      <c r="E19" s="21"/>
      <c r="F19" s="21"/>
      <c r="G19" s="21"/>
      <c r="H19" s="21"/>
      <c r="I19" s="22"/>
    </row>
    <row r="20" spans="2:9" ht="15.9" customHeight="1" x14ac:dyDescent="0.3">
      <c r="B20" s="23" t="s">
        <v>15</v>
      </c>
      <c r="C20" s="338"/>
      <c r="D20" s="339" t="s">
        <v>24</v>
      </c>
      <c r="E20" s="869">
        <f>'1 - Identification AGC'!D10</f>
        <v>0</v>
      </c>
      <c r="F20" s="870"/>
      <c r="G20" s="870"/>
      <c r="H20" s="870"/>
      <c r="I20" s="871"/>
    </row>
    <row r="21" spans="2:9" ht="8.1" customHeight="1" x14ac:dyDescent="0.25">
      <c r="B21" s="24"/>
      <c r="C21" s="339"/>
      <c r="D21" s="339"/>
      <c r="E21" s="333"/>
      <c r="F21" s="333"/>
      <c r="G21" s="333"/>
      <c r="H21" s="333"/>
      <c r="I21" s="334"/>
    </row>
    <row r="22" spans="2:9" ht="15.9" customHeight="1" x14ac:dyDescent="0.25">
      <c r="B22" s="24"/>
      <c r="C22" s="339"/>
      <c r="D22" s="339" t="s">
        <v>25</v>
      </c>
      <c r="E22" s="664">
        <f>'1 - Identification AGC'!B23</f>
        <v>0</v>
      </c>
      <c r="F22" s="665"/>
      <c r="G22" s="665"/>
      <c r="H22" s="665"/>
      <c r="I22" s="666"/>
    </row>
    <row r="23" spans="2:9" ht="8.1" customHeight="1" x14ac:dyDescent="0.25">
      <c r="B23" s="24"/>
      <c r="C23" s="339"/>
      <c r="D23" s="339"/>
      <c r="E23" s="333"/>
      <c r="F23" s="333"/>
      <c r="G23" s="333"/>
      <c r="H23" s="333"/>
      <c r="I23" s="334"/>
    </row>
    <row r="24" spans="2:9" ht="15.9" customHeight="1" x14ac:dyDescent="0.25">
      <c r="B24" s="24"/>
      <c r="C24" s="339"/>
      <c r="D24" s="339" t="s">
        <v>26</v>
      </c>
      <c r="E24" s="664">
        <f>'1 - Identification AGC'!C25</f>
        <v>0</v>
      </c>
      <c r="F24" s="665"/>
      <c r="G24" s="665"/>
      <c r="H24" s="665"/>
      <c r="I24" s="666"/>
    </row>
    <row r="25" spans="2:9" ht="8.1" customHeight="1" x14ac:dyDescent="0.25">
      <c r="B25" s="24"/>
      <c r="C25" s="339"/>
      <c r="D25" s="339"/>
      <c r="E25" s="335"/>
      <c r="F25" s="335"/>
      <c r="G25" s="335"/>
      <c r="H25" s="335"/>
      <c r="I25" s="336"/>
    </row>
    <row r="26" spans="2:9" ht="15.9" customHeight="1" x14ac:dyDescent="0.25">
      <c r="B26" s="24"/>
      <c r="C26" s="339"/>
      <c r="D26" s="339" t="s">
        <v>8</v>
      </c>
      <c r="E26" s="664">
        <f>'1 - Identification AGC'!F25</f>
        <v>0</v>
      </c>
      <c r="F26" s="665"/>
      <c r="G26" s="665"/>
      <c r="H26" s="665"/>
      <c r="I26" s="666"/>
    </row>
    <row r="27" spans="2:9" ht="8.1" customHeight="1" x14ac:dyDescent="0.25">
      <c r="B27" s="24"/>
      <c r="C27" s="339"/>
      <c r="D27" s="339"/>
      <c r="E27" s="337"/>
      <c r="F27" s="335"/>
      <c r="G27" s="335"/>
      <c r="H27" s="335"/>
      <c r="I27" s="336"/>
    </row>
    <row r="28" spans="2:9" ht="15.9" customHeight="1" x14ac:dyDescent="0.3">
      <c r="B28" s="23" t="s">
        <v>31</v>
      </c>
      <c r="C28" s="338"/>
      <c r="D28" s="339" t="s">
        <v>24</v>
      </c>
      <c r="E28" s="664">
        <f>'1 - Identification AGC'!D18</f>
        <v>0</v>
      </c>
      <c r="F28" s="665"/>
      <c r="G28" s="665"/>
      <c r="H28" s="665"/>
      <c r="I28" s="666"/>
    </row>
    <row r="29" spans="2:9" ht="8.1" customHeight="1" x14ac:dyDescent="0.25">
      <c r="B29" s="25"/>
      <c r="C29" s="338"/>
      <c r="D29" s="339"/>
      <c r="E29" s="335"/>
      <c r="F29" s="335"/>
      <c r="G29" s="335"/>
      <c r="H29" s="335"/>
      <c r="I29" s="336"/>
    </row>
    <row r="30" spans="2:9" ht="15.9" customHeight="1" x14ac:dyDescent="0.25">
      <c r="B30" s="25"/>
      <c r="C30" s="338"/>
      <c r="D30" s="339" t="s">
        <v>25</v>
      </c>
      <c r="E30" s="664">
        <f>'1 - Identification AGC'!B34</f>
        <v>0</v>
      </c>
      <c r="F30" s="665"/>
      <c r="G30" s="665"/>
      <c r="H30" s="665"/>
      <c r="I30" s="666"/>
    </row>
    <row r="31" spans="2:9" ht="8.1" customHeight="1" x14ac:dyDescent="0.25">
      <c r="B31" s="25"/>
      <c r="C31" s="338"/>
      <c r="D31" s="339"/>
      <c r="E31" s="335"/>
      <c r="F31" s="335"/>
      <c r="G31" s="335"/>
      <c r="H31" s="335"/>
      <c r="I31" s="336"/>
    </row>
    <row r="32" spans="2:9" ht="15.9" customHeight="1" x14ac:dyDescent="0.25">
      <c r="B32" s="25"/>
      <c r="C32" s="338"/>
      <c r="D32" s="339" t="s">
        <v>26</v>
      </c>
      <c r="E32" s="664">
        <f>'1 - Identification AGC'!C36</f>
        <v>0</v>
      </c>
      <c r="F32" s="665"/>
      <c r="G32" s="665"/>
      <c r="H32" s="665"/>
      <c r="I32" s="666"/>
    </row>
    <row r="33" spans="2:9" ht="8.1" customHeight="1" x14ac:dyDescent="0.25">
      <c r="B33" s="25"/>
      <c r="C33" s="338"/>
      <c r="D33" s="339"/>
      <c r="E33" s="335"/>
      <c r="F33" s="335"/>
      <c r="G33" s="335"/>
      <c r="H33" s="335"/>
      <c r="I33" s="336"/>
    </row>
    <row r="34" spans="2:9" ht="15" x14ac:dyDescent="0.25">
      <c r="B34" s="25"/>
      <c r="C34" s="338"/>
      <c r="D34" s="339" t="s">
        <v>8</v>
      </c>
      <c r="E34" s="664">
        <f>'1 - Identification AGC'!F36</f>
        <v>0</v>
      </c>
      <c r="F34" s="665"/>
      <c r="G34" s="665"/>
      <c r="H34" s="665"/>
      <c r="I34" s="666"/>
    </row>
    <row r="35" spans="2:9" ht="8.1" customHeight="1" x14ac:dyDescent="0.25">
      <c r="B35" s="25"/>
      <c r="C35" s="338"/>
      <c r="D35" s="339"/>
      <c r="E35" s="335"/>
      <c r="F35" s="335"/>
      <c r="G35" s="335"/>
      <c r="H35" s="335"/>
      <c r="I35" s="336"/>
    </row>
    <row r="36" spans="2:9" ht="17.399999999999999" x14ac:dyDescent="0.3">
      <c r="B36" s="23" t="s">
        <v>27</v>
      </c>
      <c r="C36" s="338"/>
      <c r="D36" s="339"/>
      <c r="E36" s="335"/>
      <c r="F36" s="335"/>
      <c r="G36" s="335"/>
      <c r="H36" s="335"/>
      <c r="I36" s="336"/>
    </row>
    <row r="37" spans="2:9" ht="21.75" customHeight="1" x14ac:dyDescent="0.25">
      <c r="B37" s="25"/>
      <c r="C37" s="338"/>
      <c r="D37" s="339" t="s">
        <v>28</v>
      </c>
      <c r="E37" s="664">
        <f>'1 - Identification AGC'!D12</f>
        <v>0</v>
      </c>
      <c r="F37" s="665"/>
      <c r="G37" s="665"/>
      <c r="H37" s="665"/>
      <c r="I37" s="666"/>
    </row>
    <row r="38" spans="2:9" ht="8.1" customHeight="1" x14ac:dyDescent="0.25">
      <c r="B38" s="24"/>
      <c r="C38" s="338"/>
      <c r="D38" s="339"/>
      <c r="E38" s="335"/>
      <c r="F38" s="335"/>
      <c r="G38" s="335"/>
      <c r="H38" s="335"/>
      <c r="I38" s="336"/>
    </row>
    <row r="39" spans="2:9" ht="14.25" customHeight="1" x14ac:dyDescent="0.25">
      <c r="B39" s="24"/>
      <c r="C39" s="338"/>
      <c r="D39" s="339" t="s">
        <v>29</v>
      </c>
      <c r="E39" s="664">
        <f>'1 - Identification AGC'!D14</f>
        <v>0</v>
      </c>
      <c r="F39" s="665"/>
      <c r="G39" s="665"/>
      <c r="H39" s="665"/>
      <c r="I39" s="666"/>
    </row>
    <row r="40" spans="2:9" ht="8.1" customHeight="1" x14ac:dyDescent="0.25">
      <c r="B40" s="26"/>
      <c r="C40" s="27"/>
      <c r="D40" s="28"/>
      <c r="E40" s="29"/>
      <c r="F40" s="29"/>
      <c r="G40" s="29"/>
      <c r="H40" s="29"/>
      <c r="I40" s="30"/>
    </row>
    <row r="41" spans="2:9" ht="9.75" customHeight="1" x14ac:dyDescent="0.25">
      <c r="B41" s="31"/>
      <c r="C41" s="21"/>
      <c r="D41" s="21"/>
      <c r="E41" s="21"/>
      <c r="F41" s="21"/>
      <c r="G41" s="21"/>
      <c r="H41" s="21"/>
      <c r="I41" s="22"/>
    </row>
    <row r="42" spans="2:9" ht="15.75" customHeight="1" x14ac:dyDescent="0.25">
      <c r="B42" s="850" t="s">
        <v>326</v>
      </c>
      <c r="C42" s="851"/>
      <c r="D42" s="851"/>
      <c r="E42" s="851"/>
      <c r="F42" s="851"/>
      <c r="G42" s="851"/>
      <c r="H42" s="851"/>
      <c r="I42" s="852"/>
    </row>
    <row r="43" spans="2:9" ht="69.75" customHeight="1" x14ac:dyDescent="0.25">
      <c r="B43" s="850"/>
      <c r="C43" s="851"/>
      <c r="D43" s="851"/>
      <c r="E43" s="851"/>
      <c r="F43" s="851"/>
      <c r="G43" s="851"/>
      <c r="H43" s="851"/>
      <c r="I43" s="852"/>
    </row>
    <row r="44" spans="2:9" x14ac:dyDescent="0.25">
      <c r="B44" s="24"/>
      <c r="C44" s="9"/>
      <c r="D44" s="9"/>
      <c r="E44" s="9"/>
      <c r="F44" s="9"/>
      <c r="G44" s="9"/>
      <c r="H44" s="9"/>
      <c r="I44" s="32"/>
    </row>
    <row r="45" spans="2:9" ht="17.399999999999999" x14ac:dyDescent="0.3">
      <c r="B45" s="853" t="s">
        <v>265</v>
      </c>
      <c r="C45" s="854"/>
      <c r="D45" s="854"/>
      <c r="E45" s="9"/>
      <c r="F45" s="34" t="s">
        <v>30</v>
      </c>
      <c r="G45" s="855"/>
      <c r="H45" s="855"/>
      <c r="I45" s="856"/>
    </row>
    <row r="46" spans="2:9" ht="8.1" customHeight="1" x14ac:dyDescent="0.3">
      <c r="B46" s="35"/>
      <c r="C46" s="36"/>
      <c r="D46" s="36"/>
      <c r="E46" s="36"/>
      <c r="F46" s="36"/>
      <c r="G46" s="36"/>
      <c r="H46" s="36"/>
      <c r="I46" s="32"/>
    </row>
    <row r="47" spans="2:9" x14ac:dyDescent="0.25">
      <c r="B47" s="462"/>
      <c r="C47" s="463"/>
      <c r="D47" s="463"/>
      <c r="E47" s="9"/>
      <c r="F47" s="9"/>
      <c r="G47" s="9"/>
      <c r="H47" s="9"/>
      <c r="I47" s="32"/>
    </row>
    <row r="48" spans="2:9" x14ac:dyDescent="0.25">
      <c r="B48" s="464"/>
      <c r="C48" s="463"/>
      <c r="D48" s="463"/>
      <c r="E48" s="9"/>
      <c r="F48" s="9"/>
      <c r="G48" s="9"/>
      <c r="H48" s="9"/>
      <c r="I48" s="32"/>
    </row>
    <row r="49" spans="1:9" x14ac:dyDescent="0.25">
      <c r="B49" s="464"/>
      <c r="C49" s="463"/>
      <c r="D49" s="463"/>
      <c r="E49" s="9"/>
      <c r="F49" s="9"/>
      <c r="G49" s="9"/>
      <c r="H49" s="9"/>
      <c r="I49" s="32"/>
    </row>
    <row r="50" spans="1:9" x14ac:dyDescent="0.25">
      <c r="B50" s="464"/>
      <c r="C50" s="463"/>
      <c r="D50" s="463"/>
      <c r="E50" s="9"/>
      <c r="F50" s="9"/>
      <c r="G50" s="9"/>
      <c r="H50" s="9"/>
      <c r="I50" s="32"/>
    </row>
    <row r="51" spans="1:9" x14ac:dyDescent="0.25">
      <c r="B51" s="464"/>
      <c r="C51" s="463"/>
      <c r="D51" s="463"/>
      <c r="E51" s="9"/>
      <c r="F51" s="9"/>
      <c r="G51" s="9"/>
      <c r="H51" s="9"/>
      <c r="I51" s="32"/>
    </row>
    <row r="52" spans="1:9" x14ac:dyDescent="0.25">
      <c r="B52" s="465"/>
      <c r="C52" s="466"/>
      <c r="D52" s="466"/>
      <c r="E52" s="27"/>
      <c r="F52" s="27"/>
      <c r="G52" s="27"/>
      <c r="H52" s="27"/>
      <c r="I52" s="33"/>
    </row>
    <row r="53" spans="1:9" s="76" customFormat="1" x14ac:dyDescent="0.25">
      <c r="B53" s="105"/>
      <c r="C53" s="105"/>
      <c r="D53" s="105"/>
      <c r="E53" s="77"/>
      <c r="F53" s="77"/>
      <c r="G53" s="77"/>
      <c r="H53" s="77"/>
      <c r="I53" s="77"/>
    </row>
    <row r="54" spans="1:9" s="76" customFormat="1" x14ac:dyDescent="0.25">
      <c r="B54" s="105"/>
      <c r="C54" s="105"/>
      <c r="D54" s="105"/>
      <c r="E54" s="77"/>
      <c r="F54" s="77"/>
      <c r="G54" s="77"/>
      <c r="H54" s="77"/>
      <c r="I54" s="77"/>
    </row>
    <row r="55" spans="1:9" s="76" customFormat="1" x14ac:dyDescent="0.25"/>
    <row r="56" spans="1:9" ht="15" x14ac:dyDescent="0.25">
      <c r="A56" s="103"/>
      <c r="B56" s="104"/>
    </row>
    <row r="57" spans="1:9" ht="15" x14ac:dyDescent="0.25">
      <c r="A57" s="103"/>
      <c r="B57" s="104"/>
    </row>
    <row r="58" spans="1:9" ht="15" x14ac:dyDescent="0.25">
      <c r="A58" s="103"/>
      <c r="B58" s="104"/>
    </row>
    <row r="59" spans="1:9" ht="15" x14ac:dyDescent="0.25">
      <c r="A59" s="103"/>
      <c r="B59" s="104"/>
    </row>
    <row r="60" spans="1:9" ht="15" x14ac:dyDescent="0.25">
      <c r="A60" s="103"/>
      <c r="B60" s="104"/>
    </row>
    <row r="61" spans="1:9" ht="15" x14ac:dyDescent="0.25">
      <c r="A61" s="103"/>
      <c r="B61" s="104"/>
    </row>
    <row r="62" spans="1:9" ht="15" x14ac:dyDescent="0.25">
      <c r="A62" s="103"/>
      <c r="B62" s="104"/>
    </row>
  </sheetData>
  <sheetProtection selectLockedCells="1"/>
  <mergeCells count="17">
    <mergeCell ref="A1:I1"/>
    <mergeCell ref="B6:I6"/>
    <mergeCell ref="B13:I13"/>
    <mergeCell ref="E28:I28"/>
    <mergeCell ref="B3:I3"/>
    <mergeCell ref="E20:I20"/>
    <mergeCell ref="E22:I22"/>
    <mergeCell ref="E24:I24"/>
    <mergeCell ref="E26:I26"/>
    <mergeCell ref="B42:I43"/>
    <mergeCell ref="E30:I30"/>
    <mergeCell ref="E32:I32"/>
    <mergeCell ref="E34:I34"/>
    <mergeCell ref="B45:D45"/>
    <mergeCell ref="G45:I45"/>
    <mergeCell ref="E37:I37"/>
    <mergeCell ref="E39:I39"/>
  </mergeCells>
  <phoneticPr fontId="22" type="noConversion"/>
  <printOptions horizontalCentered="1"/>
  <pageMargins left="0" right="0" top="0.39370078740157483" bottom="0.39370078740157483" header="0" footer="0"/>
  <pageSetup paperSize="9" scale="70" orientation="portrait" r:id="rId1"/>
  <colBreaks count="1" manualBreakCount="1">
    <brk id="9" max="1048575" man="1"/>
  </col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7">
    <pageSetUpPr fitToPage="1"/>
  </sheetPr>
  <dimension ref="A1:O51"/>
  <sheetViews>
    <sheetView showGridLines="0" zoomScaleNormal="100" workbookViewId="0">
      <selection activeCell="E42" sqref="E42"/>
    </sheetView>
  </sheetViews>
  <sheetFormatPr baseColWidth="10" defaultColWidth="8.44140625" defaultRowHeight="14.4" x14ac:dyDescent="0.3"/>
  <cols>
    <col min="1" max="1" width="14.6640625" style="57" customWidth="1"/>
    <col min="2" max="2" width="58.6640625" style="57" customWidth="1"/>
    <col min="3" max="3" width="8.88671875" style="58" customWidth="1"/>
    <col min="4" max="4" width="24.5546875" style="58" customWidth="1"/>
    <col min="5" max="5" width="26.109375" style="58" customWidth="1"/>
    <col min="6" max="6" width="24.33203125" style="58" customWidth="1"/>
    <col min="7" max="10" width="8.44140625" style="54"/>
    <col min="11" max="15" width="8.44140625" style="58"/>
    <col min="16" max="16384" width="8.44140625" style="57"/>
  </cols>
  <sheetData>
    <row r="1" spans="1:9" ht="34.5" customHeight="1" x14ac:dyDescent="0.3">
      <c r="A1" s="885" t="s">
        <v>132</v>
      </c>
      <c r="B1" s="885"/>
      <c r="C1" s="885"/>
      <c r="D1" s="885"/>
      <c r="E1" s="885"/>
      <c r="F1" s="885"/>
    </row>
    <row r="2" spans="1:9" ht="29.25" customHeight="1" thickBot="1" x14ac:dyDescent="0.35"/>
    <row r="3" spans="1:9" ht="15.75" customHeight="1" x14ac:dyDescent="0.3">
      <c r="A3" s="893" t="s">
        <v>152</v>
      </c>
      <c r="B3" s="895"/>
      <c r="C3" s="886" t="s">
        <v>131</v>
      </c>
      <c r="D3" s="888" t="s">
        <v>145</v>
      </c>
      <c r="E3" s="888" t="s">
        <v>146</v>
      </c>
      <c r="F3" s="891" t="s">
        <v>130</v>
      </c>
    </row>
    <row r="4" spans="1:9" ht="15.75" customHeight="1" x14ac:dyDescent="0.3">
      <c r="A4" s="894"/>
      <c r="B4" s="896"/>
      <c r="C4" s="887"/>
      <c r="D4" s="889"/>
      <c r="E4" s="890"/>
      <c r="F4" s="892"/>
    </row>
    <row r="5" spans="1:9" ht="20.100000000000001" customHeight="1" x14ac:dyDescent="0.3">
      <c r="A5" s="235">
        <v>60</v>
      </c>
      <c r="B5" s="235" t="s">
        <v>55</v>
      </c>
      <c r="C5" s="479" t="s">
        <v>129</v>
      </c>
      <c r="D5" s="486">
        <f>'3 - Données Financières struc'!C13</f>
        <v>0</v>
      </c>
      <c r="E5" s="239"/>
      <c r="F5" s="490">
        <f>'5 - Données Financières ACF'!C11</f>
        <v>0</v>
      </c>
      <c r="G5" s="55"/>
      <c r="H5" s="55"/>
      <c r="I5" s="55"/>
    </row>
    <row r="6" spans="1:9" ht="20.100000000000001" customHeight="1" x14ac:dyDescent="0.3">
      <c r="A6" s="236">
        <v>617</v>
      </c>
      <c r="B6" s="237" t="s">
        <v>56</v>
      </c>
      <c r="C6" s="248"/>
      <c r="D6" s="239"/>
      <c r="E6" s="243">
        <f>'4 - Données Financières AGC PIL'!G13</f>
        <v>0</v>
      </c>
      <c r="F6" s="239"/>
    </row>
    <row r="7" spans="1:9" ht="20.100000000000001" customHeight="1" x14ac:dyDescent="0.3">
      <c r="A7" s="236">
        <v>6185</v>
      </c>
      <c r="B7" s="237" t="s">
        <v>57</v>
      </c>
      <c r="C7" s="248"/>
      <c r="D7" s="239"/>
      <c r="E7" s="243">
        <f>'4 - Données Financières AGC PIL'!G14</f>
        <v>0</v>
      </c>
      <c r="F7" s="239"/>
    </row>
    <row r="8" spans="1:9" ht="20.100000000000001" customHeight="1" x14ac:dyDescent="0.3">
      <c r="A8" s="240">
        <v>61</v>
      </c>
      <c r="B8" s="241" t="s">
        <v>58</v>
      </c>
      <c r="C8" s="249" t="s">
        <v>128</v>
      </c>
      <c r="D8" s="486">
        <f>'3 - Données Financières struc'!C14-E8</f>
        <v>0</v>
      </c>
      <c r="E8" s="496">
        <f>'4 - Données Financières AGC PIL'!G15</f>
        <v>0</v>
      </c>
      <c r="F8" s="486">
        <f>'5 - Données Financières ACF'!C12</f>
        <v>0</v>
      </c>
    </row>
    <row r="9" spans="1:9" ht="20.100000000000001" customHeight="1" x14ac:dyDescent="0.3">
      <c r="A9" s="236">
        <v>621</v>
      </c>
      <c r="B9" s="559" t="s">
        <v>59</v>
      </c>
      <c r="C9" s="248"/>
      <c r="D9" s="239"/>
      <c r="E9" s="913">
        <f>'4 - Données Financières AGC PIL'!G16</f>
        <v>0</v>
      </c>
      <c r="F9" s="239"/>
    </row>
    <row r="10" spans="1:9" ht="20.100000000000001" customHeight="1" x14ac:dyDescent="0.3">
      <c r="A10" s="242" t="s">
        <v>60</v>
      </c>
      <c r="B10" s="560" t="s">
        <v>248</v>
      </c>
      <c r="C10" s="248"/>
      <c r="D10" s="239"/>
      <c r="E10" s="239"/>
      <c r="F10" s="561">
        <f>'5 - Données Financières ACF'!C34</f>
        <v>0</v>
      </c>
    </row>
    <row r="11" spans="1:9" ht="20.100000000000001" customHeight="1" x14ac:dyDescent="0.3">
      <c r="A11" s="244">
        <v>622</v>
      </c>
      <c r="B11" s="237" t="s">
        <v>133</v>
      </c>
      <c r="C11" s="248"/>
      <c r="D11" s="239"/>
      <c r="E11" s="243">
        <f>'4 - Données Financières AGC PIL'!G17</f>
        <v>0</v>
      </c>
      <c r="F11" s="239"/>
    </row>
    <row r="12" spans="1:9" ht="20.100000000000001" customHeight="1" x14ac:dyDescent="0.3">
      <c r="A12" s="236">
        <v>6226</v>
      </c>
      <c r="B12" s="237" t="s">
        <v>258</v>
      </c>
      <c r="C12" s="248"/>
      <c r="D12" s="239"/>
      <c r="E12" s="243">
        <f>'4 - Données Financières AGC PIL'!G18</f>
        <v>0</v>
      </c>
      <c r="F12" s="239"/>
    </row>
    <row r="13" spans="1:9" ht="20.100000000000001" customHeight="1" x14ac:dyDescent="0.3">
      <c r="A13" s="236">
        <v>6227</v>
      </c>
      <c r="B13" s="237" t="s">
        <v>61</v>
      </c>
      <c r="C13" s="248"/>
      <c r="D13" s="239"/>
      <c r="E13" s="243">
        <f>'4 - Données Financières AGC PIL'!G19</f>
        <v>0</v>
      </c>
      <c r="F13" s="239"/>
    </row>
    <row r="14" spans="1:9" ht="20.100000000000001" customHeight="1" x14ac:dyDescent="0.3">
      <c r="A14" s="236">
        <v>623</v>
      </c>
      <c r="B14" s="237" t="s">
        <v>62</v>
      </c>
      <c r="C14" s="248"/>
      <c r="D14" s="239"/>
      <c r="E14" s="243">
        <f>'4 - Données Financières AGC PIL'!G20</f>
        <v>0</v>
      </c>
      <c r="F14" s="239"/>
    </row>
    <row r="15" spans="1:9" ht="20.100000000000001" customHeight="1" x14ac:dyDescent="0.3">
      <c r="A15" s="236">
        <v>625</v>
      </c>
      <c r="B15" s="237" t="s">
        <v>63</v>
      </c>
      <c r="C15" s="248"/>
      <c r="D15" s="239"/>
      <c r="E15" s="243">
        <f>'4 - Données Financières AGC PIL'!G21</f>
        <v>0</v>
      </c>
      <c r="F15" s="239"/>
    </row>
    <row r="16" spans="1:9" ht="20.100000000000001" customHeight="1" x14ac:dyDescent="0.3">
      <c r="A16" s="245">
        <v>6258</v>
      </c>
      <c r="B16" s="244" t="s">
        <v>64</v>
      </c>
      <c r="C16" s="248"/>
      <c r="D16" s="239"/>
      <c r="E16" s="243">
        <f>'4 - Données Financières AGC PIL'!G22</f>
        <v>0</v>
      </c>
      <c r="F16" s="239"/>
    </row>
    <row r="17" spans="1:6" ht="20.100000000000001" customHeight="1" x14ac:dyDescent="0.3">
      <c r="A17" s="245">
        <v>6281</v>
      </c>
      <c r="B17" s="244" t="s">
        <v>65</v>
      </c>
      <c r="C17" s="248"/>
      <c r="D17" s="239"/>
      <c r="E17" s="243">
        <f>'4 - Données Financières AGC PIL'!G23</f>
        <v>0</v>
      </c>
      <c r="F17" s="239"/>
    </row>
    <row r="18" spans="1:6" ht="20.100000000000001" customHeight="1" x14ac:dyDescent="0.3">
      <c r="A18" s="237">
        <v>6284</v>
      </c>
      <c r="B18" s="237" t="s">
        <v>66</v>
      </c>
      <c r="C18" s="248"/>
      <c r="D18" s="239"/>
      <c r="E18" s="243">
        <f>'4 - Données Financières AGC PIL'!G24</f>
        <v>0</v>
      </c>
      <c r="F18" s="239"/>
    </row>
    <row r="19" spans="1:6" ht="20.100000000000001" customHeight="1" x14ac:dyDescent="0.3">
      <c r="A19" s="245">
        <v>6286</v>
      </c>
      <c r="B19" s="244" t="s">
        <v>67</v>
      </c>
      <c r="C19" s="248"/>
      <c r="D19" s="239"/>
      <c r="E19" s="243">
        <f>'4 - Données Financières AGC PIL'!G25</f>
        <v>0</v>
      </c>
      <c r="F19" s="239"/>
    </row>
    <row r="20" spans="1:6" ht="20.100000000000001" customHeight="1" x14ac:dyDescent="0.3">
      <c r="A20" s="236">
        <v>62862</v>
      </c>
      <c r="B20" s="244" t="s">
        <v>68</v>
      </c>
      <c r="C20" s="248"/>
      <c r="D20" s="239"/>
      <c r="E20" s="243">
        <f>'4 - Données Financières AGC PIL'!G26</f>
        <v>0</v>
      </c>
      <c r="F20" s="239"/>
    </row>
    <row r="21" spans="1:6" ht="20.100000000000001" customHeight="1" x14ac:dyDescent="0.3">
      <c r="A21" s="240">
        <v>62</v>
      </c>
      <c r="B21" s="240" t="s">
        <v>69</v>
      </c>
      <c r="C21" s="246" t="s">
        <v>127</v>
      </c>
      <c r="D21" s="486">
        <f>'3 - Données Financières struc'!C15-E21</f>
        <v>0</v>
      </c>
      <c r="E21" s="496">
        <f>SUM(E9:E19)</f>
        <v>0</v>
      </c>
      <c r="F21" s="486">
        <f>'5 - Données Financières ACF'!C13</f>
        <v>0</v>
      </c>
    </row>
    <row r="22" spans="1:6" ht="20.100000000000001" customHeight="1" x14ac:dyDescent="0.3">
      <c r="A22" s="245">
        <v>631</v>
      </c>
      <c r="B22" s="244" t="s">
        <v>139</v>
      </c>
      <c r="C22" s="247" t="s">
        <v>125</v>
      </c>
      <c r="D22" s="239"/>
      <c r="E22" s="243">
        <f>'4 - Données Financières AGC PIL'!G28</f>
        <v>0</v>
      </c>
      <c r="F22" s="239"/>
    </row>
    <row r="23" spans="1:6" ht="20.100000000000001" customHeight="1" x14ac:dyDescent="0.3">
      <c r="A23" s="245">
        <v>633</v>
      </c>
      <c r="B23" s="244" t="s">
        <v>141</v>
      </c>
      <c r="C23" s="247" t="s">
        <v>125</v>
      </c>
      <c r="D23" s="239"/>
      <c r="E23" s="909">
        <f>'4 - Données Financières AGC PIL'!G29</f>
        <v>0</v>
      </c>
      <c r="F23" s="239"/>
    </row>
    <row r="24" spans="1:6" ht="20.100000000000001" customHeight="1" x14ac:dyDescent="0.3">
      <c r="A24" s="245">
        <v>635</v>
      </c>
      <c r="B24" s="244" t="s">
        <v>70</v>
      </c>
      <c r="C24" s="247" t="s">
        <v>126</v>
      </c>
      <c r="D24" s="239"/>
      <c r="E24" s="243">
        <f>'4 - Données Financières AGC PIL'!G30</f>
        <v>0</v>
      </c>
      <c r="F24" s="239"/>
    </row>
    <row r="25" spans="1:6" ht="20.100000000000001" customHeight="1" x14ac:dyDescent="0.3">
      <c r="A25" s="242" t="s">
        <v>71</v>
      </c>
      <c r="B25" s="562" t="s">
        <v>72</v>
      </c>
      <c r="C25" s="248"/>
      <c r="D25" s="239"/>
      <c r="E25" s="239"/>
      <c r="F25" s="912">
        <f>'5 - Données Financières ACF'!C36</f>
        <v>0</v>
      </c>
    </row>
    <row r="26" spans="1:6" ht="20.100000000000001" customHeight="1" x14ac:dyDescent="0.3">
      <c r="A26" s="240">
        <v>63</v>
      </c>
      <c r="B26" s="241" t="s">
        <v>77</v>
      </c>
      <c r="C26" s="249" t="s">
        <v>125</v>
      </c>
      <c r="D26" s="486">
        <f>'3 - Données Financières struc'!C16-E26</f>
        <v>0</v>
      </c>
      <c r="E26" s="496">
        <f>SUM(E22:E24)</f>
        <v>0</v>
      </c>
      <c r="F26" s="499">
        <f>SUM(F25:F25)</f>
        <v>0</v>
      </c>
    </row>
    <row r="27" spans="1:6" ht="20.100000000000001" customHeight="1" x14ac:dyDescent="0.3">
      <c r="A27" s="245">
        <v>6411</v>
      </c>
      <c r="B27" s="244" t="s">
        <v>78</v>
      </c>
      <c r="C27" s="248"/>
      <c r="D27" s="239"/>
      <c r="E27" s="243">
        <f>'4 - Données Financières AGC PIL'!G32</f>
        <v>0</v>
      </c>
      <c r="F27" s="239"/>
    </row>
    <row r="28" spans="1:6" ht="20.100000000000001" customHeight="1" x14ac:dyDescent="0.3">
      <c r="A28" s="245">
        <v>6412</v>
      </c>
      <c r="B28" s="244" t="s">
        <v>79</v>
      </c>
      <c r="C28" s="238"/>
      <c r="D28" s="239"/>
      <c r="E28" s="243">
        <f>'4 - Données Financières AGC PIL'!G33</f>
        <v>0</v>
      </c>
      <c r="F28" s="239"/>
    </row>
    <row r="29" spans="1:6" ht="20.100000000000001" customHeight="1" x14ac:dyDescent="0.3">
      <c r="A29" s="245">
        <v>6413</v>
      </c>
      <c r="B29" s="244" t="s">
        <v>80</v>
      </c>
      <c r="C29" s="238"/>
      <c r="D29" s="239"/>
      <c r="E29" s="243">
        <f>'4 - Données Financières AGC PIL'!G34</f>
        <v>0</v>
      </c>
      <c r="F29" s="239"/>
    </row>
    <row r="30" spans="1:6" ht="20.100000000000001" customHeight="1" x14ac:dyDescent="0.3">
      <c r="A30" s="245">
        <v>6414</v>
      </c>
      <c r="B30" s="244" t="s">
        <v>81</v>
      </c>
      <c r="C30" s="238"/>
      <c r="D30" s="239"/>
      <c r="E30" s="243">
        <f>'4 - Données Financières AGC PIL'!G35</f>
        <v>0</v>
      </c>
      <c r="F30" s="239"/>
    </row>
    <row r="31" spans="1:6" ht="20.100000000000001" customHeight="1" x14ac:dyDescent="0.3">
      <c r="A31" s="245">
        <v>645</v>
      </c>
      <c r="B31" s="244" t="s">
        <v>82</v>
      </c>
      <c r="C31" s="238"/>
      <c r="D31" s="239"/>
      <c r="E31" s="243">
        <f>'4 - Données Financières AGC PIL'!G36</f>
        <v>0</v>
      </c>
      <c r="F31" s="239"/>
    </row>
    <row r="32" spans="1:6" ht="20.100000000000001" customHeight="1" x14ac:dyDescent="0.3">
      <c r="A32" s="245">
        <v>647</v>
      </c>
      <c r="B32" s="244" t="s">
        <v>83</v>
      </c>
      <c r="C32" s="238"/>
      <c r="D32" s="239"/>
      <c r="E32" s="243">
        <f>'4 - Données Financières AGC PIL'!G37</f>
        <v>0</v>
      </c>
      <c r="F32" s="239"/>
    </row>
    <row r="33" spans="1:15" ht="20.100000000000001" customHeight="1" x14ac:dyDescent="0.3">
      <c r="A33" s="245">
        <v>648</v>
      </c>
      <c r="B33" s="244" t="s">
        <v>84</v>
      </c>
      <c r="C33" s="238"/>
      <c r="D33" s="239"/>
      <c r="E33" s="243">
        <f>'4 - Données Financières AGC PIL'!G38</f>
        <v>0</v>
      </c>
      <c r="F33" s="239"/>
    </row>
    <row r="34" spans="1:15" ht="27.75" customHeight="1" x14ac:dyDescent="0.3">
      <c r="A34" s="250" t="s">
        <v>85</v>
      </c>
      <c r="B34" s="562" t="s">
        <v>234</v>
      </c>
      <c r="C34" s="238"/>
      <c r="D34" s="239"/>
      <c r="E34" s="239"/>
      <c r="F34" s="912">
        <f>'5 - Données Financières ACF'!C40</f>
        <v>0</v>
      </c>
    </row>
    <row r="35" spans="1:15" ht="20.100000000000001" customHeight="1" x14ac:dyDescent="0.3">
      <c r="A35" s="251">
        <v>64</v>
      </c>
      <c r="B35" s="251" t="s">
        <v>88</v>
      </c>
      <c r="C35" s="252" t="s">
        <v>124</v>
      </c>
      <c r="D35" s="486">
        <f>'3 - Données Financières struc'!C17-E35</f>
        <v>0</v>
      </c>
      <c r="E35" s="563">
        <f>SUM(E27:E34)</f>
        <v>0</v>
      </c>
      <c r="F35" s="499">
        <f>SUM(F34:F34)</f>
        <v>0</v>
      </c>
    </row>
    <row r="36" spans="1:15" ht="20.100000000000001" customHeight="1" x14ac:dyDescent="0.3">
      <c r="A36" s="253">
        <v>65</v>
      </c>
      <c r="B36" s="254" t="s">
        <v>89</v>
      </c>
      <c r="C36" s="480" t="s">
        <v>123</v>
      </c>
      <c r="D36" s="486">
        <f>'3 - Données Financières struc'!C18-E36</f>
        <v>0</v>
      </c>
      <c r="E36" s="239"/>
      <c r="F36" s="486">
        <f>'5 - Données Financières ACF'!C16</f>
        <v>0</v>
      </c>
    </row>
    <row r="37" spans="1:15" s="102" customFormat="1" ht="20.100000000000001" customHeight="1" x14ac:dyDescent="0.3">
      <c r="A37" s="253">
        <v>66</v>
      </c>
      <c r="B37" s="254" t="s">
        <v>90</v>
      </c>
      <c r="C37" s="480" t="s">
        <v>122</v>
      </c>
      <c r="D37" s="486">
        <f>'3 - Données Financières struc'!C19-E37</f>
        <v>0</v>
      </c>
      <c r="E37" s="239"/>
      <c r="F37" s="486">
        <f>'5 - Données Financières ACF'!C17</f>
        <v>0</v>
      </c>
      <c r="G37" s="100"/>
      <c r="H37" s="100"/>
      <c r="I37" s="100"/>
      <c r="J37" s="100"/>
      <c r="K37" s="101"/>
      <c r="L37" s="101"/>
      <c r="M37" s="101"/>
      <c r="N37" s="101"/>
      <c r="O37" s="101"/>
    </row>
    <row r="38" spans="1:15" s="102" customFormat="1" ht="20.100000000000001" customHeight="1" x14ac:dyDescent="0.3">
      <c r="A38" s="253">
        <v>67</v>
      </c>
      <c r="B38" s="254" t="s">
        <v>91</v>
      </c>
      <c r="C38" s="480" t="s">
        <v>121</v>
      </c>
      <c r="D38" s="486">
        <f>'3 - Données Financières struc'!C20-E38</f>
        <v>0</v>
      </c>
      <c r="E38" s="239"/>
      <c r="F38" s="486">
        <f>'5 - Données Financières ACF'!C18</f>
        <v>0</v>
      </c>
      <c r="G38" s="100"/>
      <c r="H38" s="100"/>
      <c r="I38" s="100"/>
      <c r="J38" s="100"/>
      <c r="K38" s="101"/>
      <c r="L38" s="101"/>
      <c r="M38" s="101"/>
      <c r="N38" s="101"/>
      <c r="O38" s="101"/>
    </row>
    <row r="39" spans="1:15" ht="38.25" customHeight="1" x14ac:dyDescent="0.3">
      <c r="A39" s="245">
        <v>6815</v>
      </c>
      <c r="B39" s="244" t="s">
        <v>92</v>
      </c>
      <c r="C39" s="248"/>
      <c r="D39" s="239"/>
      <c r="E39" s="243">
        <f>'4 - Données Financières AGC PIL'!G41</f>
        <v>0</v>
      </c>
      <c r="F39" s="239"/>
    </row>
    <row r="40" spans="1:15" ht="36" customHeight="1" x14ac:dyDescent="0.3">
      <c r="A40" s="251">
        <v>68</v>
      </c>
      <c r="B40" s="255" t="s">
        <v>93</v>
      </c>
      <c r="C40" s="252" t="s">
        <v>246</v>
      </c>
      <c r="D40" s="487">
        <f>'3 - Données Financières struc'!C21-E40</f>
        <v>0</v>
      </c>
      <c r="E40" s="497">
        <f>SUM(E39)</f>
        <v>0</v>
      </c>
      <c r="F40" s="486">
        <f>'5 - Données Financières ACF'!C19</f>
        <v>0</v>
      </c>
    </row>
    <row r="41" spans="1:15" ht="20.100000000000001" customHeight="1" x14ac:dyDescent="0.3">
      <c r="A41" s="251">
        <v>69</v>
      </c>
      <c r="B41" s="251" t="s">
        <v>94</v>
      </c>
      <c r="C41" s="480" t="s">
        <v>120</v>
      </c>
      <c r="D41" s="487">
        <f>'3 - Données Financières struc'!C22-E41</f>
        <v>0</v>
      </c>
      <c r="E41" s="256"/>
      <c r="F41" s="256"/>
    </row>
    <row r="42" spans="1:15" ht="20.100000000000001" customHeight="1" x14ac:dyDescent="0.3">
      <c r="A42" s="882" t="s">
        <v>95</v>
      </c>
      <c r="B42" s="882"/>
      <c r="C42" s="257"/>
      <c r="D42" s="487">
        <f>'3 - Données Financières struc'!C23-E42</f>
        <v>0</v>
      </c>
      <c r="E42" s="497">
        <f>E8+E21+E26+E35+E40</f>
        <v>0</v>
      </c>
      <c r="F42" s="487">
        <f>F5+F8+F21+F26+F35+F36+F37+F38+F40</f>
        <v>0</v>
      </c>
    </row>
    <row r="43" spans="1:15" ht="20.100000000000001" customHeight="1" x14ac:dyDescent="0.3">
      <c r="A43" s="245">
        <v>862</v>
      </c>
      <c r="B43" s="244" t="s">
        <v>320</v>
      </c>
      <c r="C43" s="238"/>
      <c r="D43" s="239"/>
      <c r="E43" s="914">
        <f>'4 - Données Financières AGC PIL'!G43</f>
        <v>0</v>
      </c>
      <c r="F43" s="564">
        <f>'5 - Données Financières ACF'!C44</f>
        <v>0</v>
      </c>
    </row>
    <row r="44" spans="1:15" ht="20.100000000000001" customHeight="1" x14ac:dyDescent="0.3">
      <c r="A44" s="251">
        <v>86</v>
      </c>
      <c r="B44" s="258" t="s">
        <v>96</v>
      </c>
      <c r="C44" s="252" t="s">
        <v>119</v>
      </c>
      <c r="D44" s="488">
        <f>'3 - Données Financières struc'!C24-E44</f>
        <v>0</v>
      </c>
      <c r="E44" s="496">
        <f>SUM(E43:E43)</f>
        <v>0</v>
      </c>
      <c r="F44" s="499">
        <f>SUM(F43)</f>
        <v>0</v>
      </c>
    </row>
    <row r="45" spans="1:15" ht="38.25" customHeight="1" thickBot="1" x14ac:dyDescent="0.35">
      <c r="A45" s="883" t="s">
        <v>21</v>
      </c>
      <c r="B45" s="884"/>
      <c r="C45" s="259"/>
      <c r="D45" s="489">
        <f>'3 - Données Financières struc'!C25-E45</f>
        <v>0</v>
      </c>
      <c r="E45" s="498">
        <f>E42+E44</f>
        <v>0</v>
      </c>
      <c r="F45" s="489">
        <f>+F42+F44</f>
        <v>0</v>
      </c>
    </row>
    <row r="47" spans="1:15" ht="15" thickBot="1" x14ac:dyDescent="0.35"/>
    <row r="48" spans="1:15" ht="15" customHeight="1" x14ac:dyDescent="0.3">
      <c r="C48" s="876" t="s">
        <v>203</v>
      </c>
      <c r="D48" s="877"/>
      <c r="E48" s="877"/>
      <c r="F48" s="878"/>
    </row>
    <row r="49" spans="3:6" x14ac:dyDescent="0.3">
      <c r="C49" s="879"/>
      <c r="D49" s="880"/>
      <c r="E49" s="880"/>
      <c r="F49" s="881"/>
    </row>
    <row r="50" spans="3:6" ht="37.5" customHeight="1" x14ac:dyDescent="0.3">
      <c r="C50" s="872" t="s">
        <v>325</v>
      </c>
      <c r="D50" s="873"/>
      <c r="E50" s="521">
        <f>E45*35/100</f>
        <v>0</v>
      </c>
      <c r="F50" s="481" t="s">
        <v>336</v>
      </c>
    </row>
    <row r="51" spans="3:6" ht="35.25" customHeight="1" thickBot="1" x14ac:dyDescent="0.35">
      <c r="C51" s="874" t="s">
        <v>324</v>
      </c>
      <c r="D51" s="875"/>
      <c r="E51" s="522">
        <f>IF((F10)&gt;0,(F10*60/100),((F25+F34)*60/100))</f>
        <v>0</v>
      </c>
      <c r="F51" s="482" t="s">
        <v>150</v>
      </c>
    </row>
  </sheetData>
  <sheetProtection password="CDA9" sheet="1" objects="1" scenarios="1"/>
  <mergeCells count="12">
    <mergeCell ref="A1:F1"/>
    <mergeCell ref="C3:C4"/>
    <mergeCell ref="D3:D4"/>
    <mergeCell ref="E3:E4"/>
    <mergeCell ref="F3:F4"/>
    <mergeCell ref="A3:A4"/>
    <mergeCell ref="B3:B4"/>
    <mergeCell ref="C50:D50"/>
    <mergeCell ref="C51:D51"/>
    <mergeCell ref="C48:F49"/>
    <mergeCell ref="A42:B42"/>
    <mergeCell ref="A45:B45"/>
  </mergeCells>
  <pageMargins left="0.7" right="0.7" top="0.75" bottom="0.75" header="0.3" footer="0.3"/>
  <pageSetup paperSize="9" scale="5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11</vt:i4>
      </vt:variant>
    </vt:vector>
  </HeadingPairs>
  <TitlesOfParts>
    <vt:vector size="23" baseType="lpstr">
      <vt:lpstr>Lisez moi</vt:lpstr>
      <vt:lpstr>1 - Identification AGC</vt:lpstr>
      <vt:lpstr>1bis - Identification ACF</vt:lpstr>
      <vt:lpstr>2 - Organigramme AGC ACF</vt:lpstr>
      <vt:lpstr>3 - Données Financières struc</vt:lpstr>
      <vt:lpstr>4 - Données Financières AGC PIL</vt:lpstr>
      <vt:lpstr>5 - Données Financières ACF</vt:lpstr>
      <vt:lpstr>6 - Attestation Caf</vt:lpstr>
      <vt:lpstr>7- Report SIAS</vt:lpstr>
      <vt:lpstr>8 - Table des comptes </vt:lpstr>
      <vt:lpstr>AGC</vt:lpstr>
      <vt:lpstr> ACF </vt:lpstr>
      <vt:lpstr>'8 - Table des comptes '!Impression_des_titres</vt:lpstr>
      <vt:lpstr>'1 - Identification AGC'!Zone_d_impression</vt:lpstr>
      <vt:lpstr>'1bis - Identification ACF'!Zone_d_impression</vt:lpstr>
      <vt:lpstr>'2 - Organigramme AGC ACF'!Zone_d_impression</vt:lpstr>
      <vt:lpstr>'3 - Données Financières struc'!Zone_d_impression</vt:lpstr>
      <vt:lpstr>'4 - Données Financières AGC PIL'!Zone_d_impression</vt:lpstr>
      <vt:lpstr>'5 - Données Financières ACF'!Zone_d_impression</vt:lpstr>
      <vt:lpstr>'6 - Attestation Caf'!Zone_d_impression</vt:lpstr>
      <vt:lpstr>'7- Report SIAS'!Zone_d_impression</vt:lpstr>
      <vt:lpstr>'8 - Table des comptes '!Zone_d_impression</vt:lpstr>
      <vt:lpstr>'Lisez moi'!Zone_d_impression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2014-12-19T14:40:40Z</cp:lastPrinted>
  <dcterms:created xsi:type="dcterms:W3CDTF">2006-09-16T00:00:00Z</dcterms:created>
  <dcterms:modified xsi:type="dcterms:W3CDTF">2018-09-07T06:32:35Z</dcterms:modified>
</cp:coreProperties>
</file>