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Y:\Pilotage A. Sociale\09. Modèles docs-Plans\Action Sociale\Campagne PS\PS 2018-2019\1. Formulaires\EAJE\"/>
    </mc:Choice>
  </mc:AlternateContent>
  <xr:revisionPtr revIDLastSave="0" documentId="13_ncr:1_{2C6D0A45-ED98-4532-9CA3-5105B96E5FC4}" xr6:coauthVersionLast="41" xr6:coauthVersionMax="41" xr10:uidLastSave="{00000000-0000-0000-0000-000000000000}"/>
  <bookViews>
    <workbookView xWindow="330" yWindow="-120" windowWidth="28590" windowHeight="15840" xr2:uid="{00000000-000D-0000-FFFF-FFFF00000000}"/>
  </bookViews>
  <sheets>
    <sheet name="Présentat°" sheetId="16" r:id="rId1"/>
    <sheet name="Budget Prév. 2019" sheetId="7" r:id="rId2"/>
    <sheet name="BASE GESTIONNAIRES EAJE" sheetId="13" state="hidden" r:id="rId3"/>
  </sheets>
  <definedNames>
    <definedName name="_xlnm._FilterDatabase" localSheetId="2" hidden="1">'BASE GESTIONNAIRES EAJE'!$A$1:$H$93</definedName>
    <definedName name="AFC_GEST_EQUIP" localSheetId="2">'BASE GESTIONNAIRES EAJE'!$A$1:$H$93</definedName>
    <definedName name="_xlnm.Print_Titles" localSheetId="2">'BASE GESTIONNAIRES EAJE'!$1:$1</definedName>
    <definedName name="NUMDOSSIER">'BASE GESTIONNAIRES EAJE'!$A$2:$A$93</definedName>
    <definedName name="TABLEIDENTIF">'BASE GESTIONNAIRES EAJE'!$A$2:$H$93</definedName>
    <definedName name="_xlnm.Print_Area" localSheetId="2">'BASE GESTIONNAIRES EAJE'!$A$1:$H$93</definedName>
    <definedName name="_xlnm.Print_Area" localSheetId="1">'Budget Prév. 2019'!$A$1:$I$62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7" i="7" l="1"/>
  <c r="H13" i="7"/>
  <c r="H14" i="7"/>
  <c r="H15" i="7"/>
  <c r="H16" i="7"/>
  <c r="H17" i="7"/>
  <c r="C33" i="7"/>
  <c r="I45" i="7"/>
  <c r="I50" i="7"/>
  <c r="I51" i="7" s="1"/>
  <c r="C38" i="7" l="1"/>
  <c r="C39" i="7" s="1"/>
  <c r="I52" i="7"/>
  <c r="I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Carine DALUS 371</author>
    <author>C0762371</author>
    <author>C0407371</author>
  </authors>
  <commentList>
    <comment ref="B24" authorId="0" shapeId="0" xr:uid="{00000000-0006-0000-01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5" authorId="0" shapeId="0" xr:uid="{00000000-0006-0000-0100-000002000000}">
      <text>
        <r>
          <rPr>
            <sz val="10"/>
            <color indexed="10"/>
            <rFont val="Arial"/>
            <family val="2"/>
          </rPr>
          <t>Loyers et Charges
Entretien et réparations
Primes d’assurance
Services extérieurs divers
Prestations extérieures pour activités</t>
        </r>
      </text>
    </comment>
    <comment ref="H25" authorId="1" shapeId="0" xr:uid="{00000000-0006-0000-0100-000003000000}">
      <text>
        <r>
          <rPr>
            <sz val="10"/>
            <color indexed="10"/>
            <rFont val="Tahoma"/>
            <family val="2"/>
          </rPr>
          <t xml:space="preserve">Sub. de fonctionnement,  Fonds spécifiques dont subvention fonctionnement enfants en situation de handicap.
</t>
        </r>
      </text>
    </comment>
    <comment ref="B26" authorId="0" shapeId="0" xr:uid="{00000000-0006-0000-0100-000004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H26" authorId="1" shapeId="0" xr:uid="{00000000-0006-0000-0100-000005000000}">
      <text>
        <r>
          <rPr>
            <b/>
            <sz val="10"/>
            <color indexed="81"/>
            <rFont val="Tahoma"/>
            <family val="2"/>
          </rPr>
          <t>voir guide PSU sur le blog chapitre 4.5.5 pages 34-35.</t>
        </r>
        <r>
          <rPr>
            <sz val="10"/>
            <color indexed="81"/>
            <rFont val="Tahoma"/>
            <family val="2"/>
          </rPr>
          <t xml:space="preserve">
</t>
        </r>
      </text>
    </comment>
    <comment ref="H27" authorId="1" shapeId="0" xr:uid="{00000000-0006-0000-0100-000006000000}">
      <text>
        <r>
          <rPr>
            <sz val="10"/>
            <color indexed="81"/>
            <rFont val="Tahoma"/>
            <family val="2"/>
          </rPr>
          <t>voir guide PSU sur le blog chapitre 4.5.5 pages 34-35.</t>
        </r>
      </text>
    </comment>
    <comment ref="B29" authorId="0" shapeId="0" xr:uid="{00000000-0006-0000-0100-000007000000}">
      <text>
        <r>
          <rPr>
            <sz val="10"/>
            <color indexed="10"/>
            <rFont val="Arial"/>
            <family val="2"/>
          </rPr>
          <t xml:space="preserve">Agios
Intérêts d’emprunts
</t>
        </r>
      </text>
    </comment>
    <comment ref="H33" authorId="2" shapeId="0" xr:uid="{00000000-0006-0000-0100-000008000000}">
      <text>
        <r>
          <rPr>
            <sz val="10"/>
            <color indexed="10"/>
            <rFont val="Arial"/>
            <family val="2"/>
          </rPr>
          <t>Indiquer le nom de la commune</t>
        </r>
      </text>
    </comment>
    <comment ref="H34" authorId="2" shapeId="0" xr:uid="{00000000-0006-0000-0100-000009000000}">
      <text>
        <r>
          <rPr>
            <sz val="10"/>
            <color indexed="10"/>
            <rFont val="Arial"/>
            <family val="2"/>
          </rPr>
          <t>Indiquer le nom de la commune</t>
        </r>
      </text>
    </comment>
    <comment ref="H35" authorId="2" shapeId="0" xr:uid="{00000000-0006-0000-0100-00000A000000}">
      <text>
        <r>
          <rPr>
            <sz val="10"/>
            <color indexed="10"/>
            <rFont val="Arial"/>
            <family val="2"/>
          </rPr>
          <t>Indiquer le nom de la commune</t>
        </r>
      </text>
    </comment>
    <comment ref="B36" authorId="0" shapeId="0" xr:uid="{00000000-0006-0000-0100-00000B000000}">
      <text>
        <r>
          <rPr>
            <sz val="10"/>
            <color indexed="10"/>
            <rFont val="Arial"/>
            <family val="2"/>
          </rPr>
          <t>Attestation charges supplétives</t>
        </r>
      </text>
    </comment>
    <comment ref="H37" authorId="2" shapeId="0" xr:uid="{00000000-0006-0000-0100-00000C000000}">
      <text>
        <r>
          <rPr>
            <sz val="10"/>
            <color indexed="10"/>
            <rFont val="Arial"/>
            <family val="2"/>
          </rPr>
          <t>Indiquer le nom de la commune</t>
        </r>
      </text>
    </comment>
    <comment ref="H39" authorId="0" shapeId="0" xr:uid="{00000000-0006-0000-0100-00000D000000}">
      <text>
        <r>
          <rPr>
            <sz val="10"/>
            <color indexed="10"/>
            <rFont val="Arial"/>
            <family val="2"/>
          </rPr>
          <t>Ne concerne pas la PS compte 70623 ni la PS versée aux collectivités au titre du CEJ,</t>
        </r>
      </text>
    </comment>
    <comment ref="H40" authorId="1" shapeId="0" xr:uid="{00000000-0006-0000-0100-00000E000000}">
      <text>
        <r>
          <rPr>
            <sz val="11"/>
            <color indexed="10"/>
            <rFont val="Tahoma"/>
            <family val="2"/>
          </rPr>
          <t>Indiquer le nom.</t>
        </r>
        <r>
          <rPr>
            <sz val="8"/>
            <color indexed="81"/>
            <rFont val="Tahoma"/>
            <family val="2"/>
          </rPr>
          <t xml:space="preserve">
</t>
        </r>
      </text>
    </comment>
    <comment ref="B42" authorId="3" shapeId="0" xr:uid="{00000000-0006-0000-0100-00000F000000}">
      <text>
        <r>
          <rPr>
            <b/>
            <sz val="10"/>
            <color indexed="81"/>
            <rFont val="Tahoma"/>
            <family val="2"/>
          </rPr>
          <t>Date à indiquer de la manière suivante : 
JJ/MM/AA</t>
        </r>
        <r>
          <rPr>
            <sz val="8"/>
            <color indexed="81"/>
            <rFont val="Tahoma"/>
            <family val="2"/>
          </rPr>
          <t xml:space="preserve">
</t>
        </r>
      </text>
    </comment>
  </commentList>
</comments>
</file>

<file path=xl/sharedStrings.xml><?xml version="1.0" encoding="utf-8"?>
<sst xmlns="http://schemas.openxmlformats.org/spreadsheetml/2006/main" count="490" uniqueCount="268">
  <si>
    <t>ACHATS</t>
  </si>
  <si>
    <t>PRODUITS DE FONCTIONNEMENT</t>
  </si>
  <si>
    <t>SERVICES EXTERIEURS</t>
  </si>
  <si>
    <t>AUTRES SERVICES EXTERIEURS</t>
  </si>
  <si>
    <t>CHARGES FINANCIERES</t>
  </si>
  <si>
    <t>CHARGES EXCEPTIONNELLES</t>
  </si>
  <si>
    <t>TOTAL DES CHARGES</t>
  </si>
  <si>
    <t>TOTAL DES PRODUITS</t>
  </si>
  <si>
    <t>Code postal :</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</si>
  <si>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</si>
  <si>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</si>
  <si>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</si>
  <si>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</si>
  <si>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</si>
  <si>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</si>
  <si>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</si>
  <si>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</si>
  <si>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</si>
  <si>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</si>
  <si>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</si>
  <si>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</si>
  <si>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TOTAL AUTRES PRODUITS DE  GESTION COURANTE</t>
  </si>
  <si>
    <t>REPRISE S/PROVISION P/RISQUES &amp; CHARGES</t>
  </si>
  <si>
    <t>DEFICIT DE L’EXERCICE</t>
  </si>
  <si>
    <t>Prestations de Service CAF</t>
  </si>
  <si>
    <t xml:space="preserve">Prestations de Service MSA </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</si>
  <si>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</si>
  <si>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</si>
  <si>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</si>
  <si>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</si>
  <si>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</si>
  <si>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</si>
  <si>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</si>
  <si>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</si>
  <si>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</si>
  <si>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</si>
  <si>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</si>
  <si>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</si>
  <si>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</si>
  <si>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</si>
  <si>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</si>
  <si>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</si>
  <si>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</si>
  <si>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</si>
  <si>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</si>
  <si>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</si>
  <si>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</si>
  <si>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</si>
  <si>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</si>
  <si>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</si>
  <si>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</si>
  <si>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Ets Acc Col L'Ile aux Trésors</t>
  </si>
  <si>
    <t>CHAMBRAY LES TOURS</t>
  </si>
  <si>
    <t>Ets Acc Col Berlingot</t>
  </si>
  <si>
    <t>VILLE AUX DAMES</t>
  </si>
  <si>
    <t>Ets Acc Col Europe Chateaubria</t>
  </si>
  <si>
    <t>TOURS</t>
  </si>
  <si>
    <t>Ets Acc Col Brin de Malice</t>
  </si>
  <si>
    <t>Halte garderie</t>
  </si>
  <si>
    <t>BALLAN MIRE</t>
  </si>
  <si>
    <t>Ets Acc Col Coccinelle</t>
  </si>
  <si>
    <t>Crèche familiale</t>
  </si>
  <si>
    <t>Ets Acc Col Pom Cassis</t>
  </si>
  <si>
    <t>Ets Acc Col La Ribambelle</t>
  </si>
  <si>
    <t>Ets Acc Col Ctre vie Sanitas</t>
  </si>
  <si>
    <t>Ets Acc Col Rochepinard</t>
  </si>
  <si>
    <t>Ets Acc Col des Fontaines</t>
  </si>
  <si>
    <t>Ets Acc Col Graine de Soleil</t>
  </si>
  <si>
    <t>METTRAY</t>
  </si>
  <si>
    <t>SAINT CYR SUR LOIRE</t>
  </si>
  <si>
    <t>Ets Acc Col Charles Boutard</t>
  </si>
  <si>
    <t>Crèche collective</t>
  </si>
  <si>
    <t>Ets Acc Col Giraudeau</t>
  </si>
  <si>
    <t>Ets Acc Col Des Halles</t>
  </si>
  <si>
    <t>Ets Acc Col des Tanneurs</t>
  </si>
  <si>
    <t>LA RICHE</t>
  </si>
  <si>
    <t>Ets Acc Fam La Riche</t>
  </si>
  <si>
    <t>Ets Acc Col Caramel</t>
  </si>
  <si>
    <t>RICHELIEU</t>
  </si>
  <si>
    <t>SAINT PIERRE DES CORPS</t>
  </si>
  <si>
    <t>Ets Acc Col Tom Pouce</t>
  </si>
  <si>
    <t>SAINT AVERTIN</t>
  </si>
  <si>
    <t>Ets Acc Col Jardin la Cigogne</t>
  </si>
  <si>
    <t>Ets Acc Col La Courte Echelle</t>
  </si>
  <si>
    <t>Ets Acc Col Les P'tits Pieds</t>
  </si>
  <si>
    <t>Ets Acc Col Mini Relais</t>
  </si>
  <si>
    <t>Ets Acc Col Grécourt</t>
  </si>
  <si>
    <t>Ets Acc Col Heurteloup</t>
  </si>
  <si>
    <t>Ets Acc Col Galipette</t>
  </si>
  <si>
    <t>BOURGUEIL</t>
  </si>
  <si>
    <t>Ets Acc Col Mini Mousse</t>
  </si>
  <si>
    <t>Ets Acc Col Tonnelé</t>
  </si>
  <si>
    <t>Ets Acc Col P Louis Courier</t>
  </si>
  <si>
    <t>Ets Acc Col Leccia</t>
  </si>
  <si>
    <t>Ets Acc Fam St Pierre ds Corps</t>
  </si>
  <si>
    <t>Ets Acc Col La Poupardière</t>
  </si>
  <si>
    <t>FONDETTES</t>
  </si>
  <si>
    <t>Ets Acc Fam  La Farandole</t>
  </si>
  <si>
    <t>Ets Acc Fam Ballan Miré</t>
  </si>
  <si>
    <t>JOUE LES TOURS</t>
  </si>
  <si>
    <t>Ets Acc Col Goutzi Rabière</t>
  </si>
  <si>
    <t>Ets Acc Col Sitarine</t>
  </si>
  <si>
    <t>Ets Acc Col La Dorlotine</t>
  </si>
  <si>
    <t>Ets Acc Col Pirouette St Cyr</t>
  </si>
  <si>
    <t>Ets Acc Col Pirouettes</t>
  </si>
  <si>
    <t>SAINTE MAURE DE TOURAINE</t>
  </si>
  <si>
    <t>Ets Acc Col Les Bouts d'Chou</t>
  </si>
  <si>
    <t>AMBOISE</t>
  </si>
  <si>
    <t>Ets Acc Col Les P'tits Loups</t>
  </si>
  <si>
    <t>LUYNES</t>
  </si>
  <si>
    <t>Ets Acc Col La Souris Verte</t>
  </si>
  <si>
    <t>Ets Acc Col Pataploum</t>
  </si>
  <si>
    <t>Ets Acc Col La Terrasse</t>
  </si>
  <si>
    <t>ROCHECORBON</t>
  </si>
  <si>
    <t>Ets Acc Col Toulouse Lautrec</t>
  </si>
  <si>
    <t>Ets Acc Col Hallebardier</t>
  </si>
  <si>
    <t>Ets Acc Col Trampoline</t>
  </si>
  <si>
    <t>Ets Acc Col Suzanne Lacorre</t>
  </si>
  <si>
    <t>MONTLOUIS SUR LOIRE</t>
  </si>
  <si>
    <t>VERETZ</t>
  </si>
  <si>
    <t>Ets Acc Col Au Fil de l'Eau</t>
  </si>
  <si>
    <t>Ets Acc Col Ctre socio culture</t>
  </si>
  <si>
    <t>BLERE</t>
  </si>
  <si>
    <t>Ets Acc Col Petites Frimousses</t>
  </si>
  <si>
    <t>MEMBROLLE SUR CHOISILLE</t>
  </si>
  <si>
    <t>MONTS</t>
  </si>
  <si>
    <t>Ets Acc Col Les Lutins</t>
  </si>
  <si>
    <t>ESVRES</t>
  </si>
  <si>
    <t>Ets Acc Col Les petits mousses</t>
  </si>
  <si>
    <t>MONTBAZON</t>
  </si>
  <si>
    <t>Ets Acc Col Petits Malins</t>
  </si>
  <si>
    <t>VEIGNE</t>
  </si>
  <si>
    <t>PARCAY MESLAY</t>
  </si>
  <si>
    <t>Ets Acc Col Les Petits Princes</t>
  </si>
  <si>
    <t>LANGEAIS</t>
  </si>
  <si>
    <t>Ets Acc Col Bidibulles</t>
  </si>
  <si>
    <t>AMBILLOU</t>
  </si>
  <si>
    <t>Ets Acc Col Pom de Reinette</t>
  </si>
  <si>
    <t>SOUVIGNE</t>
  </si>
  <si>
    <t>Ets Acc Col Confetti</t>
  </si>
  <si>
    <t>Ets Acc Col Jardin d'Alice</t>
  </si>
  <si>
    <t>Ets Acc Col Le Martin Pêcheur</t>
  </si>
  <si>
    <t>CHATEAU RENAULT</t>
  </si>
  <si>
    <t>Ets Acc Fam Martin Pêcheur</t>
  </si>
  <si>
    <t>Ets Acc Col La Passerelle</t>
  </si>
  <si>
    <t>Ets Acc Col Bout'Chou Service</t>
  </si>
  <si>
    <t>Ets Acc Col Vilvent</t>
  </si>
  <si>
    <t>NAZELLES NEGRON</t>
  </si>
  <si>
    <t>Ets Acc Col Douce Lune</t>
  </si>
  <si>
    <t>Micro Crèche</t>
  </si>
  <si>
    <t>SAS PEOPLE AND BABY</t>
  </si>
  <si>
    <t>Ets Acc Col Tournicoti</t>
  </si>
  <si>
    <t>Ets Acc Col Les P'tits Mousses</t>
  </si>
  <si>
    <t>LARCAY</t>
  </si>
  <si>
    <t>Ets Acc Col Les Lucioles</t>
  </si>
  <si>
    <t>ATHEE SUR CHER</t>
  </si>
  <si>
    <t>Activité :</t>
  </si>
  <si>
    <t>N° sias :</t>
  </si>
  <si>
    <r>
      <t xml:space="preserve">Signature, qualité du signataire et cachet </t>
    </r>
    <r>
      <rPr>
        <b/>
        <sz val="11"/>
        <color indexed="10"/>
        <rFont val="Arial"/>
        <family val="2"/>
      </rPr>
      <t>OBLIGATOIRES 
(uniquement si retour en papier) :</t>
    </r>
  </si>
  <si>
    <t>gestion.actionsociale@caftours.cnafmail.fr</t>
  </si>
  <si>
    <r>
      <t>Courriel</t>
    </r>
    <r>
      <rPr>
        <i/>
        <sz val="11"/>
        <color indexed="62"/>
        <rFont val="Arial"/>
        <family val="2"/>
      </rPr>
      <t xml:space="preserve"> :</t>
    </r>
  </si>
  <si>
    <r>
      <t xml:space="preserve">Subvention exploitation entreprises 
</t>
    </r>
    <r>
      <rPr>
        <i/>
        <sz val="10"/>
        <color indexed="10"/>
        <rFont val="Arial"/>
        <family val="2"/>
      </rPr>
      <t>(pour les entreprises de crèche)</t>
    </r>
  </si>
  <si>
    <t>dès l'apparition de cette feuille cliquer sur OK</t>
  </si>
  <si>
    <t>merci de selectionner votre n° de dossier SIAS</t>
  </si>
  <si>
    <t xml:space="preserve">Autres revenus (y compris les participations liées à des sorties exceptionnelles ou évènements festifs….lotos) </t>
  </si>
  <si>
    <r>
      <t xml:space="preserve">Pour permettre une meilleure identification de vos documents, </t>
    </r>
    <r>
      <rPr>
        <b/>
        <u/>
        <sz val="14"/>
        <color indexed="10"/>
        <rFont val="Arial"/>
        <family val="2"/>
      </rPr>
      <t>vous devez mettre impérativement votre n° de dossier (dit n° SIAS).</t>
    </r>
  </si>
  <si>
    <t>Prèv PSO</t>
  </si>
  <si>
    <t>L ILE BOUCHARD</t>
  </si>
  <si>
    <t>Ets Acc Col l'Ilôt Calin</t>
  </si>
  <si>
    <t>Ets Acc Col Atouts Petits</t>
  </si>
  <si>
    <t>MONNAIE</t>
  </si>
  <si>
    <t>Corbeille S@fir :</t>
  </si>
  <si>
    <t>IMPOT SUR LES BENEFICES</t>
  </si>
  <si>
    <t>Bienvenue sur la page d'accueil des documents EAJE</t>
  </si>
  <si>
    <t xml:space="preserve">Participations familiales y compris les majorations </t>
  </si>
  <si>
    <t>Participations familiales non déductibles de la PSU</t>
  </si>
  <si>
    <r>
      <t>Informations complémentaires destinées aux entreprises</t>
    </r>
    <r>
      <rPr>
        <sz val="14"/>
        <color indexed="62"/>
        <rFont val="Arial"/>
        <family val="2"/>
      </rPr>
      <t xml:space="preserve"> :</t>
    </r>
  </si>
  <si>
    <t xml:space="preserve">
- Si Subvention Exploitation Entreprise, veuillez indiquer le nombre de places réservées
 pour chaque entreprise.</t>
  </si>
  <si>
    <t>Êtes-vous assujettis à la TVA</t>
  </si>
  <si>
    <t>si oui, veuillez fournir l'attestation CERFA CA3 relative à l'assujettissement à la TVA.</t>
  </si>
  <si>
    <r>
      <t>Commentaires</t>
    </r>
    <r>
      <rPr>
        <sz val="14"/>
        <color indexed="62"/>
        <rFont val="Arial"/>
        <family val="2"/>
      </rPr>
      <t xml:space="preserve"> :</t>
    </r>
  </si>
  <si>
    <t>Fonds d'accompagement Caf Touraine</t>
  </si>
  <si>
    <t>Ets Acc Fam CHRU de Tours</t>
  </si>
  <si>
    <t>Multi_accueil</t>
  </si>
  <si>
    <t>37170</t>
  </si>
  <si>
    <t>MAIRIE DE CHAMBRAY LES TOURS</t>
  </si>
  <si>
    <t>37700</t>
  </si>
  <si>
    <t>37100</t>
  </si>
  <si>
    <t>MAIRIE DE TOURS</t>
  </si>
  <si>
    <t>37220</t>
  </si>
  <si>
    <t>ASSOC COCCINELLE</t>
  </si>
  <si>
    <t>37044</t>
  </si>
  <si>
    <t>CHRU DE TOURS</t>
  </si>
  <si>
    <t>37200</t>
  </si>
  <si>
    <t>ASSOC RIBAMBELLE</t>
  </si>
  <si>
    <t>37000</t>
  </si>
  <si>
    <t>37390</t>
  </si>
  <si>
    <t>37540</t>
  </si>
  <si>
    <t>37520</t>
  </si>
  <si>
    <t>37120</t>
  </si>
  <si>
    <t>ASSOC HAGARI HALTE GARDERIE CARAMEL</t>
  </si>
  <si>
    <t>ASSOC VOYAGEURS 37</t>
  </si>
  <si>
    <t>37210</t>
  </si>
  <si>
    <t>MAIRIE DE ROCHECORBON</t>
  </si>
  <si>
    <t>37270</t>
  </si>
  <si>
    <t>ASSOC LE JARDIN DE LA CIGOGNE</t>
  </si>
  <si>
    <t>37550</t>
  </si>
  <si>
    <t>Ets Acc Col Au P'tit Bonheur</t>
  </si>
  <si>
    <t>37172</t>
  </si>
  <si>
    <t>37140</t>
  </si>
  <si>
    <t>GRAMLIPETTES</t>
  </si>
  <si>
    <t>Ets Acc Col Tikni-Tikno</t>
  </si>
  <si>
    <t>37800</t>
  </si>
  <si>
    <t>37300</t>
  </si>
  <si>
    <t>37230</t>
  </si>
  <si>
    <t>Ets Acc Fam Monconseil</t>
  </si>
  <si>
    <t>37551</t>
  </si>
  <si>
    <t>37510</t>
  </si>
  <si>
    <t>37400</t>
  </si>
  <si>
    <t>Ets Acc Col Maison de Enfance</t>
  </si>
  <si>
    <t>37150</t>
  </si>
  <si>
    <t>Ets Acc Col Maison de l'éveil</t>
  </si>
  <si>
    <t>37260</t>
  </si>
  <si>
    <t>37320</t>
  </si>
  <si>
    <t>37250</t>
  </si>
  <si>
    <t>37340</t>
  </si>
  <si>
    <t>37330</t>
  </si>
  <si>
    <t>37110</t>
  </si>
  <si>
    <t>Ets Acc Col 1 2 3 SOLEIL</t>
  </si>
  <si>
    <t>Ets Acc Col Melba</t>
  </si>
  <si>
    <t>37530</t>
  </si>
  <si>
    <t>ASSOC ENFANCE POUR TOUS</t>
  </si>
  <si>
    <t>Ets Acc Col La Boîte à Malice</t>
  </si>
  <si>
    <t>37380</t>
  </si>
  <si>
    <t xml:space="preserve">ASSOC CAMILLE CLAUDEL LA VILLE AUX DAMES </t>
  </si>
  <si>
    <t xml:space="preserve">MAIRIE DE TOURS </t>
  </si>
  <si>
    <t xml:space="preserve">ASSOC POM CASSIS </t>
  </si>
  <si>
    <t xml:space="preserve">ASSOC CRECHE ET HALTE GARDERIE GRAINES DE SOLEIL </t>
  </si>
  <si>
    <t xml:space="preserve">MAIRIE DE LA RICHE </t>
  </si>
  <si>
    <t xml:space="preserve">MAIRIE DE ST PIERRE DES CORPS </t>
  </si>
  <si>
    <t>Ets Acc Col La Farandole</t>
  </si>
  <si>
    <t xml:space="preserve">MAIRIE DE ST AVERTIN </t>
  </si>
  <si>
    <t xml:space="preserve">ASSOC MINI RELAIS </t>
  </si>
  <si>
    <t xml:space="preserve">ASSOC MINI MOUSSE </t>
  </si>
  <si>
    <t xml:space="preserve">MAIRIE DE FONDETTES </t>
  </si>
  <si>
    <t xml:space="preserve">MAIRIE DE BALLAN MIRE </t>
  </si>
  <si>
    <t xml:space="preserve">ASSOC TOURANGELLE DES CENTRES SOCIAUX </t>
  </si>
  <si>
    <t xml:space="preserve">ASSOC USAGERS CENTRE SOCIAL GIRAUDEAU </t>
  </si>
  <si>
    <t xml:space="preserve">MAIRIE DE ST CYR SUR LOIRE </t>
  </si>
  <si>
    <t xml:space="preserve">ASSOC FAMILLES RURALES STE MAURE </t>
  </si>
  <si>
    <t xml:space="preserve">COMMUNAUTE DE CNES DU VAL D AMBOISE </t>
  </si>
  <si>
    <t xml:space="preserve">MAIRIE DE LUYNES </t>
  </si>
  <si>
    <t>COMMUNAUTE DE CNES TOURAINE EST VALLEES</t>
  </si>
  <si>
    <t xml:space="preserve">MAIRIE DE CHAMBRAY LES TOURS </t>
  </si>
  <si>
    <t xml:space="preserve">ASSOC CENTRE SOCIO CULTUREL DE BLERE </t>
  </si>
  <si>
    <t xml:space="preserve">MAIRIE DE LA MEMBROLLE SUR CHOISILLE </t>
  </si>
  <si>
    <t xml:space="preserve">MUTUALITE FRANCAISE CENTRE - VAL DE LOIRE </t>
  </si>
  <si>
    <t>ASSOC ACHIL ACEPP</t>
  </si>
  <si>
    <t xml:space="preserve">ASSOC CISPEO PETITE ENFANCE </t>
  </si>
  <si>
    <t xml:space="preserve">COMMUAUTE DE CNES DU CASTELRENAUDAIS </t>
  </si>
  <si>
    <t xml:space="preserve">SOLUTIONS CRECHE SARL </t>
  </si>
  <si>
    <t xml:space="preserve">COMMUNAUTE DE CNES TOURAINE OUEST VAL DE LOIRE </t>
  </si>
  <si>
    <t xml:space="preserve">ASSOC DOUCE LUNE </t>
  </si>
  <si>
    <t xml:space="preserve">COMMUNAUTE DE CNES TOURAINE EST VALLEES </t>
  </si>
  <si>
    <t xml:space="preserve">AZAY SUR CHER </t>
  </si>
  <si>
    <t>Budget Prévisionnel 2019 actualisé</t>
  </si>
  <si>
    <t>Prévisions 2019</t>
  </si>
  <si>
    <t>Il vous suffit de cliquer sur les icônes ci-dessous (une petite main apparaîtra) vous pourrez ainsi remplir votre budget prévisionnel 2019 actualisé.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</si>
</sst>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46" x14ac:knownFonts="1">
    <font>
      <sz val="10"/>
      <name val="Arial"/>
    </font>
    <font>
      <sz val="10"/>
      <name val="Arial"/>
      <family val="2"/>
    </font>
    <font>
      <b/>
      <sz val="10"/>
      <name val="Arial"/>
      <family val="2"/>
    </font>
    <font>
      <sz val="10"/>
      <color indexed="62"/>
      <name val="Arial"/>
      <family val="2"/>
    </font>
    <font>
      <sz val="12"/>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sz val="12"/>
      <color indexed="62"/>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8"/>
      <color indexed="81"/>
      <name val="Tahoma"/>
      <family val="2"/>
    </font>
    <font>
      <sz val="11"/>
      <name val="Arial"/>
      <family val="2"/>
    </font>
    <font>
      <sz val="10"/>
      <name val="MS Sans Serif"/>
      <family val="2"/>
    </font>
    <font>
      <b/>
      <sz val="10"/>
      <color indexed="12"/>
      <name val="MS Sans Serif"/>
      <family val="2"/>
    </font>
    <font>
      <b/>
      <sz val="10"/>
      <color indexed="81"/>
      <name val="Tahoma"/>
      <family val="2"/>
    </font>
    <font>
      <i/>
      <u/>
      <sz val="11"/>
      <color indexed="62"/>
      <name val="Arial"/>
      <family val="2"/>
    </font>
    <font>
      <i/>
      <sz val="11"/>
      <color indexed="62"/>
      <name val="Arial"/>
      <family val="2"/>
    </font>
    <font>
      <sz val="11"/>
      <color indexed="10"/>
      <name val="Tahoma"/>
      <family val="2"/>
    </font>
    <font>
      <sz val="10"/>
      <color indexed="12"/>
      <name val="MS Sans Serif"/>
      <family val="2"/>
    </font>
    <font>
      <i/>
      <u/>
      <sz val="11"/>
      <color indexed="62"/>
      <name val="Arial"/>
      <family val="2"/>
    </font>
    <font>
      <sz val="10"/>
      <color indexed="62"/>
      <name val="Arial"/>
      <family val="2"/>
    </font>
    <font>
      <b/>
      <u/>
      <sz val="14"/>
      <color indexed="10"/>
      <name val="Arial"/>
      <family val="2"/>
    </font>
    <font>
      <sz val="14"/>
      <name val="Arial"/>
      <family val="2"/>
    </font>
    <font>
      <sz val="10"/>
      <color indexed="81"/>
      <name val="Tahoma"/>
      <family val="2"/>
    </font>
    <font>
      <b/>
      <u/>
      <sz val="14"/>
      <color indexed="62"/>
      <name val="Arial"/>
      <family val="2"/>
    </font>
    <font>
      <sz val="14"/>
      <color indexed="62"/>
      <name val="Arial"/>
      <family val="2"/>
    </font>
    <font>
      <sz val="10"/>
      <color indexed="10"/>
      <name val="Tahoma"/>
      <family val="2"/>
    </font>
    <font>
      <u/>
      <sz val="10"/>
      <color theme="10"/>
      <name val="Arial"/>
      <family val="2"/>
    </font>
    <font>
      <sz val="11"/>
      <color theme="1"/>
      <name val="Calibri"/>
      <family val="2"/>
      <scheme val="minor"/>
    </font>
    <font>
      <sz val="10"/>
      <color theme="3"/>
      <name val="Arial"/>
      <family val="2"/>
    </font>
    <font>
      <b/>
      <sz val="14"/>
      <color theme="3"/>
      <name val="Arial"/>
      <family val="2"/>
    </font>
    <font>
      <sz val="12"/>
      <color theme="3"/>
      <name val="Arial"/>
      <family val="2"/>
    </font>
    <font>
      <i/>
      <sz val="12"/>
      <color theme="3"/>
      <name val="Arial"/>
      <family val="2"/>
    </font>
    <font>
      <b/>
      <u/>
      <sz val="20"/>
      <color theme="3"/>
      <name val="Arial"/>
      <family val="2"/>
    </font>
    <font>
      <i/>
      <sz val="10"/>
      <color theme="3"/>
      <name val="Arial"/>
      <family val="2"/>
    </font>
    <font>
      <sz val="14"/>
      <color theme="3"/>
      <name val="Arial"/>
      <family val="2"/>
    </font>
    <font>
      <sz val="8"/>
      <color rgb="FF000000"/>
      <name val="Tahom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indexed="62"/>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style="medium">
        <color indexed="62"/>
      </right>
      <top/>
      <bottom style="medium">
        <color indexed="62"/>
      </bottom>
      <diagonal/>
    </border>
    <border>
      <left style="medium">
        <color indexed="62"/>
      </left>
      <right/>
      <top style="medium">
        <color indexed="62"/>
      </top>
      <bottom/>
      <diagonal/>
    </border>
    <border>
      <left/>
      <right/>
      <top style="medium">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21"/>
      </right>
      <top/>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s>
  <cellStyleXfs count="6">
    <xf numFmtId="0" fontId="0" fillId="0" borderId="0"/>
    <xf numFmtId="44" fontId="1" fillId="0" borderId="0" applyFont="0" applyFill="0" applyBorder="0" applyAlignment="0" applyProtection="0"/>
    <xf numFmtId="0" fontId="36" fillId="0" borderId="0" applyNumberFormat="0" applyFill="0" applyBorder="0" applyAlignment="0" applyProtection="0"/>
    <xf numFmtId="44" fontId="1" fillId="0" borderId="0" applyFont="0" applyFill="0" applyBorder="0" applyAlignment="0" applyProtection="0"/>
    <xf numFmtId="0" fontId="37" fillId="0" borderId="0"/>
    <xf numFmtId="0" fontId="21" fillId="0" borderId="0"/>
  </cellStyleXfs>
  <cellXfs count="138">
    <xf numFmtId="0" fontId="0" fillId="0" borderId="0" xfId="0"/>
    <xf numFmtId="0" fontId="6" fillId="2" borderId="0" xfId="0" applyFont="1" applyFill="1" applyAlignment="1" applyProtection="1">
      <alignment horizontal="right" vertical="center" wrapText="1"/>
    </xf>
    <xf numFmtId="0" fontId="20" fillId="2" borderId="0" xfId="0" applyFont="1" applyFill="1" applyBorder="1" applyAlignment="1" applyProtection="1">
      <alignment vertical="center" wrapText="1"/>
    </xf>
    <xf numFmtId="0" fontId="22" fillId="3" borderId="1" xfId="5" quotePrefix="1" applyNumberFormat="1" applyFont="1" applyFill="1" applyBorder="1" applyAlignment="1">
      <alignment horizontal="center" vertical="center" wrapText="1"/>
    </xf>
    <xf numFmtId="0" fontId="21" fillId="0" borderId="0" xfId="5"/>
    <xf numFmtId="0" fontId="21" fillId="0" borderId="0" xfId="5"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6"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1" fillId="0" borderId="3"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3" fillId="0" borderId="3" xfId="0" applyFont="1" applyBorder="1" applyAlignment="1" applyProtection="1">
      <alignment vertical="center" wrapText="1"/>
    </xf>
    <xf numFmtId="164" fontId="11" fillId="0" borderId="3" xfId="0" applyNumberFormat="1" applyFont="1" applyBorder="1" applyAlignment="1" applyProtection="1">
      <alignment horizontal="right" vertical="center" wrapText="1"/>
    </xf>
    <xf numFmtId="0" fontId="11" fillId="0" borderId="3" xfId="0" applyFont="1" applyBorder="1" applyAlignment="1" applyProtection="1">
      <alignment vertical="center" wrapText="1"/>
    </xf>
    <xf numFmtId="0" fontId="3" fillId="0" borderId="4" xfId="0" applyFont="1" applyBorder="1" applyAlignment="1" applyProtection="1">
      <alignment vertical="center" wrapText="1"/>
    </xf>
    <xf numFmtId="0" fontId="11" fillId="2" borderId="3" xfId="0" applyFont="1" applyFill="1" applyBorder="1" applyAlignment="1" applyProtection="1">
      <alignment horizontal="right" vertical="center" wrapText="1"/>
    </xf>
    <xf numFmtId="164" fontId="12" fillId="2" borderId="3" xfId="0" applyNumberFormat="1" applyFont="1" applyFill="1" applyBorder="1" applyAlignment="1" applyProtection="1">
      <alignment horizontal="right" vertical="center" wrapText="1"/>
    </xf>
    <xf numFmtId="0" fontId="12" fillId="0" borderId="3" xfId="0" applyFont="1" applyBorder="1" applyAlignment="1" applyProtection="1">
      <alignment vertical="center" wrapText="1"/>
    </xf>
    <xf numFmtId="164" fontId="11" fillId="2" borderId="3" xfId="0" applyNumberFormat="1" applyFont="1" applyFill="1" applyBorder="1" applyAlignment="1" applyProtection="1">
      <alignment horizontal="right" vertical="center" wrapText="1"/>
    </xf>
    <xf numFmtId="0" fontId="3" fillId="0" borderId="3" xfId="0" applyFont="1" applyBorder="1" applyAlignment="1" applyProtection="1">
      <alignment horizontal="left" vertical="center" wrapText="1"/>
    </xf>
    <xf numFmtId="0" fontId="3" fillId="0" borderId="0" xfId="0" applyFont="1" applyAlignment="1" applyProtection="1">
      <alignment horizontal="left" vertical="center" wrapText="1"/>
    </xf>
    <xf numFmtId="49" fontId="7"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5" fillId="0" borderId="0" xfId="0" applyFont="1" applyBorder="1" applyAlignment="1" applyProtection="1">
      <alignment vertical="center"/>
    </xf>
    <xf numFmtId="165" fontId="7"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5" fillId="0" borderId="0" xfId="0" applyFont="1" applyAlignment="1" applyProtection="1">
      <alignment vertical="center"/>
    </xf>
    <xf numFmtId="164" fontId="11" fillId="0" borderId="3" xfId="0" applyNumberFormat="1" applyFont="1" applyBorder="1" applyAlignment="1" applyProtection="1">
      <alignment horizontal="right" vertical="center" wrapText="1"/>
      <protection locked="0"/>
    </xf>
    <xf numFmtId="164" fontId="3" fillId="0" borderId="3" xfId="0" applyNumberFormat="1" applyFont="1" applyBorder="1" applyAlignment="1" applyProtection="1">
      <alignment horizontal="right" vertical="center" wrapText="1"/>
      <protection locked="0"/>
    </xf>
    <xf numFmtId="0" fontId="3" fillId="0" borderId="5"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16" fillId="0" borderId="0" xfId="0" applyFont="1" applyAlignment="1" applyProtection="1">
      <alignment horizontal="center" vertical="center" wrapText="1"/>
    </xf>
    <xf numFmtId="0" fontId="16" fillId="0" borderId="0" xfId="0" applyFont="1" applyAlignment="1" applyProtection="1">
      <alignment horizontal="left" vertical="center" wrapText="1"/>
    </xf>
    <xf numFmtId="166" fontId="11" fillId="0" borderId="3" xfId="3" applyNumberFormat="1" applyFont="1" applyBorder="1" applyAlignment="1" applyProtection="1">
      <alignment horizontal="right" vertical="center" wrapText="1"/>
      <protection locked="0"/>
    </xf>
    <xf numFmtId="44" fontId="3" fillId="0" borderId="3" xfId="3" applyFont="1" applyBorder="1" applyAlignment="1" applyProtection="1">
      <alignment horizontal="right" vertical="center" wrapText="1"/>
      <protection locked="0"/>
    </xf>
    <xf numFmtId="49" fontId="7" fillId="2" borderId="6" xfId="0" applyNumberFormat="1" applyFont="1" applyFill="1" applyBorder="1" applyAlignment="1" applyProtection="1">
      <alignment vertical="center" wrapText="1"/>
      <protection locked="0"/>
    </xf>
    <xf numFmtId="0" fontId="4" fillId="0" borderId="0" xfId="0" applyFont="1" applyBorder="1" applyAlignment="1" applyProtection="1">
      <alignment vertical="center" wrapText="1"/>
    </xf>
    <xf numFmtId="0" fontId="13" fillId="0" borderId="0" xfId="0" applyFont="1" applyAlignment="1" applyProtection="1">
      <alignment vertical="center" wrapText="1"/>
    </xf>
    <xf numFmtId="0" fontId="13" fillId="0" borderId="0" xfId="0" applyFont="1" applyAlignment="1" applyProtection="1">
      <alignment horizontal="left" vertical="center" wrapText="1"/>
    </xf>
    <xf numFmtId="0" fontId="4" fillId="2" borderId="0" xfId="0" applyFont="1" applyFill="1" applyBorder="1" applyAlignment="1" applyProtection="1">
      <alignment vertical="center" wrapText="1"/>
    </xf>
    <xf numFmtId="0" fontId="28" fillId="0" borderId="0" xfId="0" applyFont="1" applyAlignment="1" applyProtection="1">
      <alignment vertical="center"/>
    </xf>
    <xf numFmtId="0" fontId="29" fillId="0" borderId="0" xfId="0" applyFont="1" applyAlignment="1" applyProtection="1">
      <alignment vertical="center" wrapText="1"/>
    </xf>
    <xf numFmtId="0" fontId="29" fillId="0" borderId="0" xfId="0" applyFont="1" applyBorder="1" applyAlignment="1" applyProtection="1">
      <alignment vertical="center" wrapText="1"/>
    </xf>
    <xf numFmtId="0" fontId="29" fillId="0" borderId="0" xfId="0" applyFont="1" applyAlignment="1" applyProtection="1">
      <alignment horizontal="right" vertical="center" wrapText="1"/>
    </xf>
    <xf numFmtId="14" fontId="0" fillId="0" borderId="0" xfId="0" applyNumberFormat="1" applyAlignment="1" applyProtection="1">
      <alignment horizontal="left" vertical="center" wrapText="1"/>
    </xf>
    <xf numFmtId="49" fontId="7" fillId="2" borderId="1" xfId="0" applyNumberFormat="1" applyFont="1" applyFill="1" applyBorder="1" applyAlignment="1" applyProtection="1">
      <alignment horizontal="center" vertical="center" wrapText="1"/>
      <protection locked="0"/>
    </xf>
    <xf numFmtId="165" fontId="7" fillId="2" borderId="1" xfId="0"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right" vertical="center"/>
    </xf>
    <xf numFmtId="164" fontId="3" fillId="0" borderId="5" xfId="0" applyNumberFormat="1" applyFont="1" applyBorder="1" applyAlignment="1" applyProtection="1">
      <alignment horizontal="right" vertical="center"/>
      <protection locked="0"/>
    </xf>
    <xf numFmtId="0" fontId="3" fillId="0" borderId="3" xfId="0" applyFont="1" applyBorder="1" applyAlignment="1" applyProtection="1">
      <alignment horizontal="right" vertical="center"/>
    </xf>
    <xf numFmtId="164" fontId="3" fillId="0" borderId="3" xfId="0" applyNumberFormat="1" applyFont="1" applyBorder="1" applyAlignment="1" applyProtection="1">
      <alignment horizontal="right" vertical="center"/>
      <protection locked="0"/>
    </xf>
    <xf numFmtId="0" fontId="0" fillId="0" borderId="0" xfId="0" applyFill="1"/>
    <xf numFmtId="0" fontId="38" fillId="4" borderId="0" xfId="0" applyFont="1" applyFill="1" applyBorder="1" applyAlignment="1"/>
    <xf numFmtId="0" fontId="0" fillId="4" borderId="0" xfId="0" applyFill="1" applyBorder="1" applyAlignment="1"/>
    <xf numFmtId="0" fontId="31" fillId="4" borderId="0" xfId="0" applyFont="1" applyFill="1" applyBorder="1" applyAlignment="1"/>
    <xf numFmtId="0" fontId="39" fillId="4" borderId="0" xfId="0" applyFont="1" applyFill="1" applyBorder="1" applyAlignment="1"/>
    <xf numFmtId="0" fontId="0" fillId="4" borderId="7" xfId="0" applyFill="1" applyBorder="1" applyAlignment="1"/>
    <xf numFmtId="0" fontId="0" fillId="4" borderId="8" xfId="0" applyFill="1" applyBorder="1" applyAlignment="1"/>
    <xf numFmtId="0" fontId="0" fillId="4" borderId="9" xfId="0" applyFill="1" applyBorder="1" applyAlignment="1"/>
    <xf numFmtId="0" fontId="38" fillId="4" borderId="10" xfId="0" applyFont="1" applyFill="1" applyBorder="1" applyAlignment="1"/>
    <xf numFmtId="0" fontId="38" fillId="4" borderId="11" xfId="0" applyFont="1" applyFill="1" applyBorder="1" applyAlignment="1"/>
    <xf numFmtId="0" fontId="0" fillId="4" borderId="10" xfId="0" applyFill="1" applyBorder="1" applyAlignment="1"/>
    <xf numFmtId="0" fontId="0" fillId="4" borderId="11" xfId="0" applyFill="1" applyBorder="1" applyAlignment="1"/>
    <xf numFmtId="0" fontId="31" fillId="4" borderId="10" xfId="0" applyFont="1" applyFill="1" applyBorder="1" applyAlignment="1"/>
    <xf numFmtId="0" fontId="31" fillId="4" borderId="11" xfId="0" applyFont="1" applyFill="1" applyBorder="1" applyAlignment="1"/>
    <xf numFmtId="0" fontId="39" fillId="4" borderId="10" xfId="0" applyFont="1" applyFill="1" applyBorder="1" applyAlignment="1"/>
    <xf numFmtId="0" fontId="39" fillId="4" borderId="11" xfId="0" applyFont="1" applyFill="1" applyBorder="1" applyAlignment="1"/>
    <xf numFmtId="0" fontId="31" fillId="4" borderId="12" xfId="0" applyFont="1" applyFill="1" applyBorder="1" applyAlignment="1"/>
    <xf numFmtId="0" fontId="31" fillId="4" borderId="13" xfId="0" applyFont="1" applyFill="1" applyBorder="1" applyAlignment="1"/>
    <xf numFmtId="0" fontId="31" fillId="4" borderId="14" xfId="0" applyFont="1" applyFill="1" applyBorder="1" applyAlignment="1"/>
    <xf numFmtId="0" fontId="13" fillId="0" borderId="0" xfId="0" applyFont="1" applyBorder="1" applyAlignment="1" applyProtection="1">
      <alignment vertical="center" wrapText="1"/>
    </xf>
    <xf numFmtId="0" fontId="40" fillId="0" borderId="0" xfId="0" applyFont="1" applyAlignment="1" applyProtection="1">
      <alignment vertical="center" wrapText="1"/>
    </xf>
    <xf numFmtId="0" fontId="40" fillId="0" borderId="0" xfId="2" applyFont="1" applyAlignment="1" applyProtection="1">
      <alignment vertical="center"/>
    </xf>
    <xf numFmtId="0" fontId="41" fillId="0" borderId="0" xfId="0" applyFont="1" applyAlignment="1" applyProtection="1">
      <alignment vertical="center"/>
    </xf>
    <xf numFmtId="0" fontId="3" fillId="0" borderId="0"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0" fillId="6" borderId="0" xfId="0" applyFill="1" applyAlignment="1">
      <alignment horizontal="left"/>
    </xf>
    <xf numFmtId="0" fontId="0" fillId="6" borderId="0" xfId="0" applyFill="1"/>
    <xf numFmtId="49" fontId="0" fillId="0" borderId="1" xfId="0" applyNumberFormat="1" applyBorder="1" applyAlignment="1">
      <alignment horizontal="center" vertical="center"/>
    </xf>
    <xf numFmtId="49" fontId="0" fillId="5" borderId="1" xfId="0" applyNumberFormat="1" applyFill="1" applyBorder="1" applyAlignment="1">
      <alignment horizontal="center" vertical="center"/>
    </xf>
    <xf numFmtId="49" fontId="0" fillId="0" borderId="1" xfId="0" applyNumberFormat="1" applyBorder="1" applyAlignment="1">
      <alignment horizontal="center"/>
    </xf>
    <xf numFmtId="49" fontId="0" fillId="5" borderId="1" xfId="0" applyNumberFormat="1" applyFill="1" applyBorder="1" applyAlignment="1">
      <alignment horizontal="center"/>
    </xf>
    <xf numFmtId="49" fontId="0" fillId="6" borderId="1" xfId="0" applyNumberFormat="1" applyFill="1" applyBorder="1" applyAlignment="1">
      <alignment horizontal="center"/>
    </xf>
    <xf numFmtId="49" fontId="0" fillId="6" borderId="1" xfId="0" applyNumberFormat="1" applyFill="1" applyBorder="1" applyAlignment="1">
      <alignment horizontal="center" vertical="center"/>
    </xf>
    <xf numFmtId="0" fontId="27" fillId="0" borderId="1" xfId="5" quotePrefix="1" applyNumberFormat="1" applyFont="1" applyFill="1" applyBorder="1" applyAlignment="1">
      <alignment horizontal="left" vertical="center" wrapText="1"/>
    </xf>
    <xf numFmtId="0" fontId="22" fillId="0" borderId="1" xfId="5" quotePrefix="1"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42" fillId="4" borderId="10" xfId="0" applyFont="1" applyFill="1" applyBorder="1" applyAlignment="1">
      <alignment horizontal="center"/>
    </xf>
    <xf numFmtId="0" fontId="42" fillId="4" borderId="0" xfId="0" applyFont="1" applyFill="1" applyBorder="1" applyAlignment="1">
      <alignment horizontal="center"/>
    </xf>
    <xf numFmtId="0" fontId="42" fillId="4" borderId="11" xfId="0" applyFont="1" applyFill="1" applyBorder="1" applyAlignment="1">
      <alignment horizontal="center"/>
    </xf>
    <xf numFmtId="0" fontId="39" fillId="4" borderId="10" xfId="0" applyFont="1" applyFill="1" applyBorder="1" applyAlignment="1">
      <alignment horizontal="center"/>
    </xf>
    <xf numFmtId="0" fontId="39" fillId="0" borderId="0" xfId="0" applyFont="1" applyBorder="1" applyAlignment="1">
      <alignment horizontal="center"/>
    </xf>
    <xf numFmtId="0" fontId="39" fillId="0" borderId="11" xfId="0" applyFont="1" applyBorder="1" applyAlignment="1">
      <alignment horizontal="center"/>
    </xf>
    <xf numFmtId="0" fontId="43" fillId="4" borderId="10" xfId="0" applyFont="1" applyFill="1" applyBorder="1" applyAlignment="1">
      <alignment horizontal="center"/>
    </xf>
    <xf numFmtId="0" fontId="43" fillId="4" borderId="0" xfId="0" applyFont="1" applyFill="1" applyBorder="1" applyAlignment="1">
      <alignment horizontal="center"/>
    </xf>
    <xf numFmtId="0" fontId="43" fillId="4" borderId="11" xfId="0" applyFont="1" applyFill="1" applyBorder="1" applyAlignment="1">
      <alignment horizontal="center"/>
    </xf>
    <xf numFmtId="0" fontId="44" fillId="4" borderId="10" xfId="0" applyFont="1" applyFill="1" applyBorder="1" applyAlignment="1">
      <alignment horizontal="center" wrapText="1"/>
    </xf>
    <xf numFmtId="0" fontId="44" fillId="4" borderId="0" xfId="0" applyFont="1" applyFill="1" applyBorder="1" applyAlignment="1">
      <alignment horizontal="center" wrapText="1"/>
    </xf>
    <xf numFmtId="0" fontId="44" fillId="4" borderId="11" xfId="0" applyFont="1" applyFill="1" applyBorder="1" applyAlignment="1">
      <alignment horizontal="center" wrapText="1"/>
    </xf>
    <xf numFmtId="0" fontId="16" fillId="0" borderId="0" xfId="0" applyFont="1" applyAlignment="1" applyProtection="1">
      <alignment horizontal="left" wrapText="1"/>
    </xf>
    <xf numFmtId="164" fontId="3" fillId="0" borderId="4" xfId="0" applyNumberFormat="1" applyFont="1" applyBorder="1" applyAlignment="1" applyProtection="1">
      <alignment horizontal="right" vertical="center" wrapText="1"/>
      <protection locked="0"/>
    </xf>
    <xf numFmtId="164" fontId="3" fillId="0" borderId="5" xfId="0" applyNumberFormat="1" applyFont="1" applyBorder="1" applyAlignment="1" applyProtection="1">
      <alignment horizontal="right" vertical="center" wrapText="1"/>
      <protection locked="0"/>
    </xf>
    <xf numFmtId="0" fontId="24"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3" fillId="0" borderId="4" xfId="0" applyFont="1" applyBorder="1" applyAlignment="1" applyProtection="1">
      <alignment horizontal="right" vertical="center" wrapText="1"/>
    </xf>
    <xf numFmtId="0" fontId="3" fillId="0" borderId="26" xfId="0" applyFont="1" applyBorder="1" applyAlignment="1" applyProtection="1">
      <alignment horizontal="right" vertical="center" wrapText="1"/>
    </xf>
    <xf numFmtId="0" fontId="3" fillId="0" borderId="5" xfId="0" applyFont="1" applyBorder="1" applyAlignment="1" applyProtection="1">
      <alignment horizontal="right"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10" fillId="0" borderId="28" xfId="0" applyFont="1" applyBorder="1" applyAlignment="1" applyProtection="1">
      <alignment vertical="center"/>
    </xf>
    <xf numFmtId="0" fontId="10" fillId="0" borderId="29" xfId="0" applyFont="1" applyBorder="1" applyAlignment="1" applyProtection="1">
      <alignment vertical="center"/>
    </xf>
    <xf numFmtId="0" fontId="13" fillId="0" borderId="0" xfId="0" applyFont="1" applyAlignment="1" applyProtection="1">
      <alignment horizontal="left" vertical="center" wrapText="1"/>
    </xf>
    <xf numFmtId="0" fontId="20" fillId="2" borderId="23"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24"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xf>
    <xf numFmtId="0" fontId="8" fillId="0" borderId="25" xfId="0" applyFont="1" applyBorder="1" applyAlignment="1" applyProtection="1">
      <alignment horizontal="center" vertical="center" wrapText="1"/>
    </xf>
    <xf numFmtId="0" fontId="33"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0" fillId="0" borderId="0" xfId="0" applyBorder="1" applyAlignment="1">
      <alignment horizontal="left" vertical="center" wrapText="1"/>
    </xf>
    <xf numFmtId="0" fontId="3" fillId="0" borderId="0" xfId="0" applyFont="1" applyBorder="1" applyAlignment="1" applyProtection="1">
      <alignment horizontal="left" vertical="center"/>
      <protection locked="0"/>
    </xf>
    <xf numFmtId="0" fontId="33" fillId="0" borderId="21" xfId="0" applyFont="1" applyBorder="1" applyAlignment="1" applyProtection="1">
      <alignment horizontal="left" vertical="center" wrapText="1"/>
    </xf>
    <xf numFmtId="0" fontId="33" fillId="0" borderId="22" xfId="0" applyFont="1" applyBorder="1" applyAlignment="1" applyProtection="1">
      <alignment horizontal="left" vertical="center" wrapText="1"/>
    </xf>
  </cellXfs>
  <cellStyles count="6">
    <cellStyle name="Euro" xfId="1" xr:uid="{00000000-0005-0000-0000-000000000000}"/>
    <cellStyle name="Lien hypertexte" xfId="2" builtinId="8"/>
    <cellStyle name="Monétaire" xfId="3" builtinId="4"/>
    <cellStyle name="Normal" xfId="0" builtinId="0"/>
    <cellStyle name="Normal 2" xfId="4" xr:uid="{00000000-0005-0000-0000-000004000000}"/>
    <cellStyle name="Normal_AFC_GEST_EQUIP" xfId="5"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Budget Pr&#233;v. 2017'!A1"/><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hyperlink" Target="#'Budget Pr&#233;v. 2019'!A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542925</xdr:colOff>
      <xdr:row>9</xdr:row>
      <xdr:rowOff>152400</xdr:rowOff>
    </xdr:from>
    <xdr:to>
      <xdr:col>12</xdr:col>
      <xdr:colOff>95250</xdr:colOff>
      <xdr:row>20</xdr:row>
      <xdr:rowOff>95250</xdr:rowOff>
    </xdr:to>
    <xdr:pic>
      <xdr:nvPicPr>
        <xdr:cNvPr id="1604" name="Picture 1">
          <a:extLst>
            <a:ext uri="{FF2B5EF4-FFF2-40B4-BE49-F238E27FC236}">
              <a16:creationId xmlns:a16="http://schemas.microsoft.com/office/drawing/2014/main" id="{00000000-0008-0000-0000-000044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7150" y="2514600"/>
          <a:ext cx="1076325" cy="17240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58654</xdr:colOff>
      <xdr:row>12</xdr:row>
      <xdr:rowOff>123825</xdr:rowOff>
    </xdr:from>
    <xdr:to>
      <xdr:col>6</xdr:col>
      <xdr:colOff>449179</xdr:colOff>
      <xdr:row>19</xdr:row>
      <xdr:rowOff>76200</xdr:rowOff>
    </xdr:to>
    <xdr:sp macro="" textlink="">
      <xdr:nvSpPr>
        <xdr:cNvPr id="3" name="Rectangle à coins arrondis 2">
          <a:hlinkClick xmlns:r="http://schemas.openxmlformats.org/officeDocument/2006/relationships" r:id="rId2" tooltip="accéder au budget prévionnel"/>
          <a:extLst>
            <a:ext uri="{FF2B5EF4-FFF2-40B4-BE49-F238E27FC236}">
              <a16:creationId xmlns:a16="http://schemas.microsoft.com/office/drawing/2014/main" id="{00000000-0008-0000-0000-000003000000}"/>
            </a:ext>
          </a:extLst>
        </xdr:cNvPr>
        <xdr:cNvSpPr>
          <a:spLocks noChangeAspect="1"/>
        </xdr:cNvSpPr>
      </xdr:nvSpPr>
      <xdr:spPr>
        <a:xfrm>
          <a:off x="2625391" y="2981325"/>
          <a:ext cx="1914525" cy="1075322"/>
        </a:xfrm>
        <a:prstGeom prst="roundRect">
          <a:avLst/>
        </a:prstGeom>
        <a:effectLst>
          <a:glow rad="101600">
            <a:schemeClr val="accent1">
              <a:satMod val="175000"/>
              <a:alpha val="40000"/>
            </a:schemeClr>
          </a:glow>
          <a:innerShdw blurRad="63500" dist="50800" dir="13500000">
            <a:prstClr val="black">
              <a:alpha val="50000"/>
            </a:prstClr>
          </a:innerShdw>
        </a:effectLst>
      </xdr:spPr>
      <xdr:style>
        <a:lnRef idx="0">
          <a:schemeClr val="accent5"/>
        </a:lnRef>
        <a:fillRef idx="1002">
          <a:schemeClr val="dk2"/>
        </a:fillRef>
        <a:effectRef idx="3">
          <a:schemeClr val="accent5"/>
        </a:effectRef>
        <a:fontRef idx="minor">
          <a:schemeClr val="lt1"/>
        </a:fontRef>
      </xdr:style>
      <xdr:txBody>
        <a:bodyPr vertOverflow="clip" horzOverflow="clip" rtlCol="0" anchor="t"/>
        <a:lstStyle/>
        <a:p>
          <a:endParaRPr lang="fr-FR"/>
        </a:p>
      </xdr:txBody>
    </xdr:sp>
    <xdr:clientData/>
  </xdr:twoCellAnchor>
  <xdr:twoCellAnchor>
    <xdr:from>
      <xdr:col>4</xdr:col>
      <xdr:colOff>193007</xdr:colOff>
      <xdr:row>13</xdr:row>
      <xdr:rowOff>69684</xdr:rowOff>
    </xdr:from>
    <xdr:to>
      <xdr:col>6</xdr:col>
      <xdr:colOff>345407</xdr:colOff>
      <xdr:row>18</xdr:row>
      <xdr:rowOff>110290</xdr:rowOff>
    </xdr:to>
    <xdr:sp macro="" textlink="">
      <xdr:nvSpPr>
        <xdr:cNvPr id="4" name="ZoneTexte 3">
          <a:extLst>
            <a:ext uri="{FF2B5EF4-FFF2-40B4-BE49-F238E27FC236}">
              <a16:creationId xmlns:a16="http://schemas.microsoft.com/office/drawing/2014/main" id="{00000000-0008-0000-0000-000004000000}"/>
            </a:ext>
          </a:extLst>
        </xdr:cNvPr>
        <xdr:cNvSpPr txBox="1">
          <a:spLocks noChangeAspect="1"/>
        </xdr:cNvSpPr>
      </xdr:nvSpPr>
      <xdr:spPr>
        <a:xfrm>
          <a:off x="2759744" y="3067552"/>
          <a:ext cx="1676400" cy="842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chemeClr val="bg1"/>
              </a:solidFill>
            </a:rPr>
            <a:t>Budget </a:t>
          </a:r>
          <a:br>
            <a:rPr lang="fr-FR" sz="1400" b="1">
              <a:solidFill>
                <a:schemeClr val="bg1"/>
              </a:solidFill>
            </a:rPr>
          </a:br>
          <a:r>
            <a:rPr lang="fr-FR" sz="1400" b="1">
              <a:solidFill>
                <a:schemeClr val="bg1"/>
              </a:solidFill>
            </a:rPr>
            <a:t>prévisionnel actualisé</a:t>
          </a:r>
        </a:p>
      </xdr:txBody>
    </xdr:sp>
    <xdr:clientData/>
  </xdr:twoCellAnchor>
  <xdr:twoCellAnchor>
    <xdr:from>
      <xdr:col>2</xdr:col>
      <xdr:colOff>230605</xdr:colOff>
      <xdr:row>7</xdr:row>
      <xdr:rowOff>60158</xdr:rowOff>
    </xdr:from>
    <xdr:to>
      <xdr:col>3</xdr:col>
      <xdr:colOff>551447</xdr:colOff>
      <xdr:row>15</xdr:row>
      <xdr:rowOff>70184</xdr:rowOff>
    </xdr:to>
    <xdr:cxnSp macro="">
      <xdr:nvCxnSpPr>
        <xdr:cNvPr id="7" name="Connecteur droit avec flèche 6">
          <a:extLst>
            <a:ext uri="{FF2B5EF4-FFF2-40B4-BE49-F238E27FC236}">
              <a16:creationId xmlns:a16="http://schemas.microsoft.com/office/drawing/2014/main" id="{00000000-0008-0000-0000-000007000000}"/>
            </a:ext>
          </a:extLst>
        </xdr:cNvPr>
        <xdr:cNvCxnSpPr/>
      </xdr:nvCxnSpPr>
      <xdr:spPr>
        <a:xfrm>
          <a:off x="1273342" y="2095500"/>
          <a:ext cx="1082842" cy="12933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790575</xdr:colOff>
      <xdr:row>5</xdr:row>
      <xdr:rowOff>276225</xdr:rowOff>
    </xdr:to>
    <xdr:pic>
      <xdr:nvPicPr>
        <xdr:cNvPr id="7601" name="Picture 1">
          <a:extLst>
            <a:ext uri="{FF2B5EF4-FFF2-40B4-BE49-F238E27FC236}">
              <a16:creationId xmlns:a16="http://schemas.microsoft.com/office/drawing/2014/main" id="{00000000-0008-0000-0100-0000B1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714375" cy="10477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647700</xdr:colOff>
      <xdr:row>1</xdr:row>
      <xdr:rowOff>133350</xdr:rowOff>
    </xdr:from>
    <xdr:to>
      <xdr:col>7</xdr:col>
      <xdr:colOff>2628900</xdr:colOff>
      <xdr:row>5</xdr:row>
      <xdr:rowOff>542925</xdr:rowOff>
    </xdr:to>
    <xdr:pic>
      <xdr:nvPicPr>
        <xdr:cNvPr id="7602" name="Image 24" descr="http://safirstk01.intra.cnaf/AdminV4/tempImg/5283a8e3b3637.png">
          <a:extLst>
            <a:ext uri="{FF2B5EF4-FFF2-40B4-BE49-F238E27FC236}">
              <a16:creationId xmlns:a16="http://schemas.microsoft.com/office/drawing/2014/main" id="{00000000-0008-0000-0100-0000B21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295275"/>
          <a:ext cx="55245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0</xdr:row>
      <xdr:rowOff>85726</xdr:rowOff>
    </xdr:from>
    <xdr:to>
      <xdr:col>1</xdr:col>
      <xdr:colOff>1609725</xdr:colOff>
      <xdr:row>5</xdr:row>
      <xdr:rowOff>228601</xdr:rowOff>
    </xdr:to>
    <xdr:sp macro="" textlink="">
      <xdr:nvSpPr>
        <xdr:cNvPr id="6" name="AutoShape 41">
          <a:extLst>
            <a:ext uri="{FF2B5EF4-FFF2-40B4-BE49-F238E27FC236}">
              <a16:creationId xmlns:a16="http://schemas.microsoft.com/office/drawing/2014/main" id="{00000000-0008-0000-0100-000006000000}"/>
            </a:ext>
          </a:extLst>
        </xdr:cNvPr>
        <xdr:cNvSpPr>
          <a:spLocks noChangeArrowheads="1"/>
        </xdr:cNvSpPr>
      </xdr:nvSpPr>
      <xdr:spPr bwMode="auto">
        <a:xfrm>
          <a:off x="971550" y="85726"/>
          <a:ext cx="1514475" cy="952500"/>
        </a:xfrm>
        <a:prstGeom prst="roundRect">
          <a:avLst>
            <a:gd name="adj" fmla="val 16667"/>
          </a:avLst>
        </a:prstGeom>
        <a:noFill/>
        <a:ln w="19050">
          <a:solidFill>
            <a:srgbClr val="00808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a:t>
          </a:r>
          <a:r>
            <a:rPr lang="fr-FR" sz="850" b="0" i="0" u="none" strike="noStrike" baseline="0">
              <a:solidFill>
                <a:srgbClr val="333399"/>
              </a:solidFill>
              <a:latin typeface="Times New Roman"/>
              <a:cs typeface="Times New Roman"/>
            </a:rPr>
            <a:t>02.47.31.55.50</a:t>
          </a:r>
        </a:p>
        <a:p>
          <a:pPr algn="l" rtl="0">
            <a:defRPr sz="1000"/>
          </a:pPr>
          <a:r>
            <a:rPr lang="fr-FR" sz="850" b="0" i="0" u="none" strike="noStrike" baseline="0">
              <a:solidFill>
                <a:srgbClr val="333399"/>
              </a:solidFill>
              <a:latin typeface="Times New Roman"/>
              <a:cs typeface="Times New Roman"/>
            </a:rPr>
            <a:t>Fax : 02.47.31.60.37</a:t>
          </a:r>
          <a:endParaRPr lang="fr-FR" sz="850" b="0" i="0" u="none" strike="noStrike" baseline="0">
            <a:solidFill>
              <a:srgbClr val="0000FF"/>
            </a:solidFill>
            <a:latin typeface="Times New Roman"/>
            <a:cs typeface="Times New Roman"/>
          </a:endParaRPr>
        </a:p>
        <a:p>
          <a:pPr algn="l" rtl="0">
            <a:defRPr sz="1000"/>
          </a:pPr>
          <a:endParaRPr lang="fr-FR"/>
        </a:p>
      </xdr:txBody>
    </xdr:sp>
    <xdr:clientData/>
  </xdr:twoCellAnchor>
  <mc:AlternateContent xmlns:mc="http://schemas.openxmlformats.org/markup-compatibility/2006">
    <mc:Choice xmlns:a14="http://schemas.microsoft.com/office/drawing/2010/main" Requires="a14">
      <xdr:twoCellAnchor editAs="oneCell">
        <xdr:from>
          <xdr:col>1</xdr:col>
          <xdr:colOff>1162050</xdr:colOff>
          <xdr:row>50</xdr:row>
          <xdr:rowOff>47625</xdr:rowOff>
        </xdr:from>
        <xdr:to>
          <xdr:col>1</xdr:col>
          <xdr:colOff>2247900</xdr:colOff>
          <xdr:row>50</xdr:row>
          <xdr:rowOff>257175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2409825</xdr:colOff>
          <xdr:row>50</xdr:row>
          <xdr:rowOff>47625</xdr:rowOff>
        </xdr:from>
        <xdr:to>
          <xdr:col>2</xdr:col>
          <xdr:colOff>0</xdr:colOff>
          <xdr:row>50</xdr:row>
          <xdr:rowOff>257175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xdr:twoCellAnchor>
    <xdr:from>
      <xdr:col>6</xdr:col>
      <xdr:colOff>219075</xdr:colOff>
      <xdr:row>56</xdr:row>
      <xdr:rowOff>38100</xdr:rowOff>
    </xdr:from>
    <xdr:to>
      <xdr:col>6</xdr:col>
      <xdr:colOff>733425</xdr:colOff>
      <xdr:row>61</xdr:row>
      <xdr:rowOff>141818</xdr:rowOff>
    </xdr:to>
    <xdr:sp macro="" textlink="">
      <xdr:nvSpPr>
        <xdr:cNvPr id="7" name="Flèche vers le haut 6">
          <a:hlinkClick xmlns:r="http://schemas.openxmlformats.org/officeDocument/2006/relationships" r:id="rId3" tooltip="revenir en haut du document pour le vérifier"/>
          <a:extLst>
            <a:ext uri="{FF2B5EF4-FFF2-40B4-BE49-F238E27FC236}">
              <a16:creationId xmlns:a16="http://schemas.microsoft.com/office/drawing/2014/main" id="{00000000-0008-0000-0100-000007000000}"/>
            </a:ext>
          </a:extLst>
        </xdr:cNvPr>
        <xdr:cNvSpPr/>
      </xdr:nvSpPr>
      <xdr:spPr>
        <a:xfrm>
          <a:off x="6696075" y="17040225"/>
          <a:ext cx="514350" cy="91334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9" tint="0.59999389629810485"/>
    <pageSetUpPr fitToPage="1"/>
  </sheetPr>
  <dimension ref="A1:P34"/>
  <sheetViews>
    <sheetView tabSelected="1" zoomScale="95" zoomScaleNormal="95" zoomScaleSheetLayoutView="100" workbookViewId="0">
      <selection activeCell="O19" sqref="O19"/>
    </sheetView>
  </sheetViews>
  <sheetFormatPr baseColWidth="10" defaultRowHeight="12.75" x14ac:dyDescent="0.2"/>
  <cols>
    <col min="1" max="1" width="4.140625" customWidth="1"/>
  </cols>
  <sheetData>
    <row r="1" spans="1:16" x14ac:dyDescent="0.2">
      <c r="A1" s="63"/>
      <c r="B1" s="64"/>
      <c r="C1" s="64"/>
      <c r="D1" s="64"/>
      <c r="E1" s="64"/>
      <c r="F1" s="64"/>
      <c r="G1" s="64"/>
      <c r="H1" s="64"/>
      <c r="I1" s="64"/>
      <c r="J1" s="64"/>
      <c r="K1" s="64"/>
      <c r="L1" s="64"/>
      <c r="M1" s="64"/>
      <c r="N1" s="64"/>
      <c r="O1" s="64"/>
      <c r="P1" s="65"/>
    </row>
    <row r="2" spans="1:16" ht="46.5" customHeight="1" x14ac:dyDescent="0.4">
      <c r="A2" s="101" t="s">
        <v>173</v>
      </c>
      <c r="B2" s="102"/>
      <c r="C2" s="102"/>
      <c r="D2" s="102"/>
      <c r="E2" s="102"/>
      <c r="F2" s="102"/>
      <c r="G2" s="102"/>
      <c r="H2" s="102"/>
      <c r="I2" s="102"/>
      <c r="J2" s="102"/>
      <c r="K2" s="102"/>
      <c r="L2" s="102"/>
      <c r="M2" s="102"/>
      <c r="N2" s="102"/>
      <c r="O2" s="102"/>
      <c r="P2" s="103"/>
    </row>
    <row r="3" spans="1:16" ht="24.75" customHeight="1" x14ac:dyDescent="0.2">
      <c r="A3" s="107" t="s">
        <v>162</v>
      </c>
      <c r="B3" s="108"/>
      <c r="C3" s="108"/>
      <c r="D3" s="108"/>
      <c r="E3" s="108"/>
      <c r="F3" s="108"/>
      <c r="G3" s="108"/>
      <c r="H3" s="108"/>
      <c r="I3" s="108"/>
      <c r="J3" s="108"/>
      <c r="K3" s="108"/>
      <c r="L3" s="108"/>
      <c r="M3" s="108"/>
      <c r="N3" s="108"/>
      <c r="O3" s="108"/>
      <c r="P3" s="109"/>
    </row>
    <row r="4" spans="1:16" x14ac:dyDescent="0.2">
      <c r="A4" s="66"/>
      <c r="B4" s="59"/>
      <c r="C4" s="59"/>
      <c r="D4" s="59"/>
      <c r="E4" s="59"/>
      <c r="F4" s="59"/>
      <c r="G4" s="59"/>
      <c r="H4" s="59"/>
      <c r="I4" s="59"/>
      <c r="J4" s="59"/>
      <c r="K4" s="59"/>
      <c r="L4" s="59"/>
      <c r="M4" s="59"/>
      <c r="N4" s="59"/>
      <c r="O4" s="59"/>
      <c r="P4" s="67"/>
    </row>
    <row r="5" spans="1:16" ht="16.5" customHeight="1" x14ac:dyDescent="0.2">
      <c r="A5" s="110" t="s">
        <v>267</v>
      </c>
      <c r="B5" s="111"/>
      <c r="C5" s="111"/>
      <c r="D5" s="111"/>
      <c r="E5" s="111"/>
      <c r="F5" s="111"/>
      <c r="G5" s="111"/>
      <c r="H5" s="111"/>
      <c r="I5" s="111"/>
      <c r="J5" s="111"/>
      <c r="K5" s="111"/>
      <c r="L5" s="111"/>
      <c r="M5" s="111"/>
      <c r="N5" s="111"/>
      <c r="O5" s="111"/>
      <c r="P5" s="112"/>
    </row>
    <row r="6" spans="1:16" ht="34.5" customHeight="1" x14ac:dyDescent="0.2">
      <c r="A6" s="110"/>
      <c r="B6" s="111"/>
      <c r="C6" s="111"/>
      <c r="D6" s="111"/>
      <c r="E6" s="111"/>
      <c r="F6" s="111"/>
      <c r="G6" s="111"/>
      <c r="H6" s="111"/>
      <c r="I6" s="111"/>
      <c r="J6" s="111"/>
      <c r="K6" s="111"/>
      <c r="L6" s="111"/>
      <c r="M6" s="111"/>
      <c r="N6" s="111"/>
      <c r="O6" s="111"/>
      <c r="P6" s="112"/>
    </row>
    <row r="7" spans="1:16" x14ac:dyDescent="0.2">
      <c r="A7" s="68"/>
      <c r="B7" s="60"/>
      <c r="C7" s="60"/>
      <c r="D7" s="60"/>
      <c r="E7" s="60"/>
      <c r="F7" s="60"/>
      <c r="G7" s="60"/>
      <c r="H7" s="60"/>
      <c r="I7" s="60"/>
      <c r="J7" s="60"/>
      <c r="K7" s="60"/>
      <c r="L7" s="60"/>
      <c r="M7" s="60"/>
      <c r="N7" s="60"/>
      <c r="O7" s="60"/>
      <c r="P7" s="69"/>
    </row>
    <row r="8" spans="1:16" x14ac:dyDescent="0.2">
      <c r="A8" s="68"/>
      <c r="B8" s="60"/>
      <c r="C8" s="60"/>
      <c r="D8" s="60"/>
      <c r="E8" s="60"/>
      <c r="F8" s="60"/>
      <c r="G8" s="60"/>
      <c r="H8" s="60"/>
      <c r="I8" s="60"/>
      <c r="J8" s="60"/>
      <c r="K8" s="60"/>
      <c r="L8" s="60"/>
      <c r="M8" s="60"/>
      <c r="N8" s="60"/>
      <c r="O8" s="60"/>
      <c r="P8" s="69"/>
    </row>
    <row r="9" spans="1:16" x14ac:dyDescent="0.2">
      <c r="A9" s="68"/>
      <c r="B9" s="60"/>
      <c r="C9" s="60"/>
      <c r="D9" s="60"/>
      <c r="E9" s="60"/>
      <c r="F9" s="60"/>
      <c r="G9" s="60"/>
      <c r="H9" s="60"/>
      <c r="I9" s="60"/>
      <c r="J9" s="60"/>
      <c r="K9" s="60"/>
      <c r="L9" s="60"/>
      <c r="M9" s="60"/>
      <c r="N9" s="60"/>
      <c r="O9" s="60"/>
      <c r="P9" s="69"/>
    </row>
    <row r="10" spans="1:16" x14ac:dyDescent="0.2">
      <c r="A10" s="68"/>
      <c r="B10" s="60"/>
      <c r="C10" s="60"/>
      <c r="D10" s="60"/>
      <c r="E10" s="60"/>
      <c r="F10" s="60"/>
      <c r="G10" s="60"/>
      <c r="H10" s="60"/>
      <c r="I10" s="60"/>
      <c r="J10" s="60"/>
      <c r="K10" s="60"/>
      <c r="L10" s="60"/>
      <c r="M10" s="60"/>
      <c r="N10" s="60"/>
      <c r="O10" s="60"/>
      <c r="P10" s="69"/>
    </row>
    <row r="11" spans="1:16" x14ac:dyDescent="0.2">
      <c r="A11" s="68"/>
      <c r="B11" s="60"/>
      <c r="C11" s="60"/>
      <c r="D11" s="60"/>
      <c r="E11" s="60"/>
      <c r="F11" s="60"/>
      <c r="G11" s="60"/>
      <c r="H11" s="60"/>
      <c r="I11" s="60"/>
      <c r="J11" s="60"/>
      <c r="K11" s="60"/>
      <c r="L11" s="60"/>
      <c r="M11" s="60"/>
      <c r="N11" s="60"/>
      <c r="O11" s="60"/>
      <c r="P11" s="69"/>
    </row>
    <row r="12" spans="1:16" x14ac:dyDescent="0.2">
      <c r="A12" s="68"/>
      <c r="B12" s="60"/>
      <c r="C12" s="60"/>
      <c r="D12" s="60"/>
      <c r="E12" s="60"/>
      <c r="F12" s="60"/>
      <c r="G12" s="60"/>
      <c r="H12" s="60"/>
      <c r="I12" s="60"/>
      <c r="J12" s="60"/>
      <c r="K12" s="60"/>
      <c r="L12" s="60"/>
      <c r="M12" s="60"/>
      <c r="N12" s="60"/>
      <c r="O12" s="60"/>
      <c r="P12" s="69"/>
    </row>
    <row r="13" spans="1:16" x14ac:dyDescent="0.2">
      <c r="A13" s="68"/>
      <c r="B13" s="60"/>
      <c r="C13" s="60"/>
      <c r="D13" s="60"/>
      <c r="E13" s="60"/>
      <c r="F13" s="60"/>
      <c r="G13" s="60"/>
      <c r="H13" s="60"/>
      <c r="I13" s="60"/>
      <c r="J13" s="60"/>
      <c r="K13" s="60"/>
      <c r="L13" s="60"/>
      <c r="M13" s="60"/>
      <c r="N13" s="60"/>
      <c r="O13" s="60"/>
      <c r="P13" s="69"/>
    </row>
    <row r="14" spans="1:16" x14ac:dyDescent="0.2">
      <c r="A14" s="68"/>
      <c r="B14" s="60"/>
      <c r="C14" s="60"/>
      <c r="D14" s="60"/>
      <c r="E14" s="60"/>
      <c r="F14" s="60"/>
      <c r="G14" s="60"/>
      <c r="H14" s="60"/>
      <c r="I14" s="60"/>
      <c r="J14" s="60"/>
      <c r="K14" s="60"/>
      <c r="L14" s="60"/>
      <c r="M14" s="60"/>
      <c r="N14" s="60"/>
      <c r="O14" s="60"/>
      <c r="P14" s="69"/>
    </row>
    <row r="15" spans="1:16" x14ac:dyDescent="0.2">
      <c r="A15" s="68"/>
      <c r="B15" s="60"/>
      <c r="C15" s="60"/>
      <c r="D15" s="60"/>
      <c r="E15" s="60"/>
      <c r="F15" s="60"/>
      <c r="G15" s="60"/>
      <c r="H15" s="60"/>
      <c r="I15" s="60"/>
      <c r="J15" s="60"/>
      <c r="K15" s="60"/>
      <c r="L15" s="60"/>
      <c r="M15" s="60"/>
      <c r="N15" s="60"/>
      <c r="O15" s="60"/>
      <c r="P15" s="69"/>
    </row>
    <row r="16" spans="1:16" x14ac:dyDescent="0.2">
      <c r="A16" s="68"/>
      <c r="B16" s="60"/>
      <c r="C16" s="60"/>
      <c r="D16" s="60"/>
      <c r="E16" s="60"/>
      <c r="F16" s="60"/>
      <c r="G16" s="60"/>
      <c r="H16" s="60"/>
      <c r="I16" s="60"/>
      <c r="J16" s="60"/>
      <c r="K16" s="60"/>
      <c r="L16" s="60"/>
      <c r="M16" s="60"/>
      <c r="N16" s="60"/>
      <c r="O16" s="60"/>
      <c r="P16" s="69"/>
    </row>
    <row r="17" spans="1:16" x14ac:dyDescent="0.2">
      <c r="A17" s="68"/>
      <c r="B17" s="60"/>
      <c r="C17" s="60"/>
      <c r="D17" s="60"/>
      <c r="E17" s="60"/>
      <c r="F17" s="60"/>
      <c r="G17" s="60"/>
      <c r="H17" s="60"/>
      <c r="I17" s="60"/>
      <c r="J17" s="60"/>
      <c r="K17" s="60"/>
      <c r="L17" s="60"/>
      <c r="M17" s="60"/>
      <c r="N17" s="60"/>
      <c r="O17" s="60"/>
      <c r="P17" s="69"/>
    </row>
    <row r="18" spans="1:16" x14ac:dyDescent="0.2">
      <c r="A18" s="68"/>
      <c r="B18" s="60"/>
      <c r="C18" s="60"/>
      <c r="D18" s="60"/>
      <c r="E18" s="60"/>
      <c r="F18" s="60"/>
      <c r="G18" s="60"/>
      <c r="H18" s="60"/>
      <c r="I18" s="60"/>
      <c r="J18" s="60"/>
      <c r="K18" s="60"/>
      <c r="L18" s="60"/>
      <c r="M18" s="60"/>
      <c r="N18" s="60"/>
      <c r="O18" s="60"/>
      <c r="P18" s="69"/>
    </row>
    <row r="19" spans="1:16" x14ac:dyDescent="0.2">
      <c r="A19" s="68"/>
      <c r="B19" s="60"/>
      <c r="C19" s="60"/>
      <c r="D19" s="60"/>
      <c r="E19" s="60"/>
      <c r="F19" s="60"/>
      <c r="G19" s="60"/>
      <c r="H19" s="60"/>
      <c r="I19" s="60"/>
      <c r="J19" s="60"/>
      <c r="K19" s="60"/>
      <c r="L19" s="60"/>
      <c r="M19" s="60"/>
      <c r="N19" s="60"/>
      <c r="O19" s="60"/>
      <c r="P19" s="69"/>
    </row>
    <row r="20" spans="1:16" x14ac:dyDescent="0.2">
      <c r="A20" s="68"/>
      <c r="B20" s="60"/>
      <c r="C20" s="60"/>
      <c r="D20" s="60"/>
      <c r="E20" s="60"/>
      <c r="F20" s="60"/>
      <c r="G20" s="60"/>
      <c r="H20" s="60"/>
      <c r="I20" s="60"/>
      <c r="J20" s="60"/>
      <c r="K20" s="60"/>
      <c r="L20" s="60"/>
      <c r="M20" s="60"/>
      <c r="N20" s="60"/>
      <c r="O20" s="60"/>
      <c r="P20" s="69"/>
    </row>
    <row r="21" spans="1:16" x14ac:dyDescent="0.2">
      <c r="A21" s="68"/>
      <c r="B21" s="60"/>
      <c r="C21" s="60"/>
      <c r="D21" s="60"/>
      <c r="E21" s="60"/>
      <c r="F21" s="60"/>
      <c r="G21" s="60"/>
      <c r="H21" s="60"/>
      <c r="I21" s="60"/>
      <c r="J21" s="60"/>
      <c r="K21" s="60"/>
      <c r="L21" s="60"/>
      <c r="M21" s="60"/>
      <c r="N21" s="60"/>
      <c r="O21" s="60"/>
      <c r="P21" s="69"/>
    </row>
    <row r="22" spans="1:16" x14ac:dyDescent="0.2">
      <c r="A22" s="68"/>
      <c r="B22" s="60"/>
      <c r="C22" s="60"/>
      <c r="D22" s="60"/>
      <c r="E22" s="60"/>
      <c r="F22" s="60"/>
      <c r="G22" s="60"/>
      <c r="H22" s="60"/>
      <c r="I22" s="60"/>
      <c r="J22" s="60"/>
      <c r="K22" s="60"/>
      <c r="L22" s="60"/>
      <c r="M22" s="60"/>
      <c r="N22" s="60"/>
      <c r="O22" s="60"/>
      <c r="P22" s="69"/>
    </row>
    <row r="23" spans="1:16" x14ac:dyDescent="0.2">
      <c r="A23" s="68"/>
      <c r="B23" s="60"/>
      <c r="C23" s="60"/>
      <c r="D23" s="60"/>
      <c r="E23" s="60"/>
      <c r="F23" s="60"/>
      <c r="G23" s="60"/>
      <c r="H23" s="60"/>
      <c r="I23" s="60"/>
      <c r="J23" s="60"/>
      <c r="K23" s="60"/>
      <c r="L23" s="60"/>
      <c r="M23" s="60"/>
      <c r="N23" s="60"/>
      <c r="O23" s="60"/>
      <c r="P23" s="69"/>
    </row>
    <row r="24" spans="1:16" x14ac:dyDescent="0.2">
      <c r="A24" s="68"/>
      <c r="B24" s="60"/>
      <c r="C24" s="60"/>
      <c r="D24" s="60"/>
      <c r="E24" s="60"/>
      <c r="F24" s="60"/>
      <c r="G24" s="60"/>
      <c r="H24" s="60"/>
      <c r="I24" s="60"/>
      <c r="J24" s="60"/>
      <c r="K24" s="60"/>
      <c r="L24" s="60"/>
      <c r="M24" s="60"/>
      <c r="N24" s="60"/>
      <c r="O24" s="60"/>
      <c r="P24" s="69"/>
    </row>
    <row r="25" spans="1:16" ht="18" x14ac:dyDescent="0.25">
      <c r="A25" s="70"/>
      <c r="B25" s="61"/>
      <c r="C25" s="61"/>
      <c r="D25" s="61"/>
      <c r="E25" s="61"/>
      <c r="F25" s="61"/>
      <c r="G25" s="61"/>
      <c r="H25" s="61"/>
      <c r="I25" s="61"/>
      <c r="J25" s="61"/>
      <c r="K25" s="61"/>
      <c r="L25" s="61"/>
      <c r="M25" s="61"/>
      <c r="N25" s="61"/>
      <c r="O25" s="61"/>
      <c r="P25" s="71"/>
    </row>
    <row r="26" spans="1:16" ht="18" x14ac:dyDescent="0.25">
      <c r="A26" s="104" t="s">
        <v>165</v>
      </c>
      <c r="B26" s="105"/>
      <c r="C26" s="105"/>
      <c r="D26" s="105"/>
      <c r="E26" s="105"/>
      <c r="F26" s="105"/>
      <c r="G26" s="105"/>
      <c r="H26" s="105"/>
      <c r="I26" s="105"/>
      <c r="J26" s="105"/>
      <c r="K26" s="105"/>
      <c r="L26" s="105"/>
      <c r="M26" s="105"/>
      <c r="N26" s="105"/>
      <c r="O26" s="105"/>
      <c r="P26" s="106"/>
    </row>
    <row r="27" spans="1:16" ht="13.5" customHeight="1" x14ac:dyDescent="0.25">
      <c r="A27" s="72"/>
      <c r="B27" s="62"/>
      <c r="C27" s="62"/>
      <c r="D27" s="62"/>
      <c r="E27" s="62"/>
      <c r="F27" s="62"/>
      <c r="G27" s="62"/>
      <c r="H27" s="62"/>
      <c r="I27" s="62"/>
      <c r="J27" s="62"/>
      <c r="K27" s="62"/>
      <c r="L27" s="62"/>
      <c r="M27" s="62"/>
      <c r="N27" s="62"/>
      <c r="O27" s="62"/>
      <c r="P27" s="73"/>
    </row>
    <row r="28" spans="1:16" ht="18.75" thickBot="1" x14ac:dyDescent="0.3">
      <c r="A28" s="74"/>
      <c r="B28" s="75"/>
      <c r="C28" s="75"/>
      <c r="D28" s="75"/>
      <c r="E28" s="75"/>
      <c r="F28" s="75"/>
      <c r="G28" s="75"/>
      <c r="H28" s="75"/>
      <c r="I28" s="75"/>
      <c r="J28" s="75"/>
      <c r="K28" s="75"/>
      <c r="L28" s="75"/>
      <c r="M28" s="75"/>
      <c r="N28" s="75"/>
      <c r="O28" s="75"/>
      <c r="P28" s="76"/>
    </row>
    <row r="29" spans="1:16" s="58" customFormat="1" x14ac:dyDescent="0.2"/>
    <row r="30" spans="1:16" s="58" customFormat="1" x14ac:dyDescent="0.2"/>
    <row r="31" spans="1:16" s="58" customFormat="1" x14ac:dyDescent="0.2"/>
    <row r="32" spans="1:16" s="58" customFormat="1" x14ac:dyDescent="0.2"/>
    <row r="33" s="58" customFormat="1" x14ac:dyDescent="0.2"/>
    <row r="34" s="58" customFormat="1" x14ac:dyDescent="0.2"/>
  </sheetData>
  <sheetProtection algorithmName="SHA-512" hashValue="puEvQt5Y7czfRGl/gnV4Wq1d8dPt6Y8IdwRzKyNIjCIKH/JuIz32+bfPd0duGWoBsWQPtyAjaBL1OwCwWQOxkg==" saltValue="OhuEyg1sv9GV+4lFXPvpOA==" spinCount="100000" sheet="1" objects="1" scenarios="1"/>
  <mergeCells count="4">
    <mergeCell ref="A2:P2"/>
    <mergeCell ref="A26:P26"/>
    <mergeCell ref="A3:P3"/>
    <mergeCell ref="A5:P6"/>
  </mergeCell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92D050"/>
    <pageSetUpPr fitToPage="1"/>
  </sheetPr>
  <dimension ref="A2:I62"/>
  <sheetViews>
    <sheetView showGridLines="0" showZeros="0" zoomScaleNormal="100" zoomScaleSheetLayoutView="95" workbookViewId="0"/>
  </sheetViews>
  <sheetFormatPr baseColWidth="10" defaultColWidth="11.42578125" defaultRowHeight="12.75" x14ac:dyDescent="0.2"/>
  <cols>
    <col min="1" max="1" width="13.140625" style="6" customWidth="1"/>
    <col min="2" max="2" width="50.28515625" style="6" customWidth="1"/>
    <col min="3" max="3" width="17" style="6" customWidth="1"/>
    <col min="4" max="5" width="4.5703125" style="6" customWidth="1"/>
    <col min="6" max="6" width="7.5703125" style="7" customWidth="1"/>
    <col min="7" max="7" width="19.42578125" style="8" customWidth="1"/>
    <col min="8" max="8" width="51.7109375" style="6" customWidth="1"/>
    <col min="9" max="9" width="19.5703125" style="6" customWidth="1"/>
    <col min="10" max="16384" width="11.42578125" style="6"/>
  </cols>
  <sheetData>
    <row r="2" spans="1:9" x14ac:dyDescent="0.2">
      <c r="B2" s="7"/>
      <c r="C2" s="7"/>
    </row>
    <row r="3" spans="1:9" x14ac:dyDescent="0.2">
      <c r="B3" s="9"/>
      <c r="C3" s="9"/>
    </row>
    <row r="4" spans="1:9" x14ac:dyDescent="0.2">
      <c r="A4" s="38"/>
      <c r="B4" s="38"/>
      <c r="C4" s="9"/>
    </row>
    <row r="5" spans="1:9" x14ac:dyDescent="0.2">
      <c r="A5" s="113"/>
      <c r="B5" s="113"/>
      <c r="C5" s="9"/>
    </row>
    <row r="6" spans="1:9" ht="45" customHeight="1" x14ac:dyDescent="0.2">
      <c r="A6" s="113"/>
      <c r="B6" s="113"/>
      <c r="C6" s="9"/>
    </row>
    <row r="7" spans="1:9" x14ac:dyDescent="0.2">
      <c r="A7" s="113"/>
      <c r="B7" s="113"/>
      <c r="C7" s="9"/>
    </row>
    <row r="8" spans="1:9" ht="22.5" customHeight="1" x14ac:dyDescent="0.2">
      <c r="A8" s="39"/>
      <c r="B8" s="39"/>
      <c r="C8" s="9"/>
    </row>
    <row r="9" spans="1:9" ht="34.5" customHeight="1" x14ac:dyDescent="0.2">
      <c r="C9" s="123" t="s">
        <v>265</v>
      </c>
      <c r="D9" s="124"/>
      <c r="E9" s="124"/>
      <c r="F9" s="124"/>
      <c r="G9" s="124"/>
      <c r="H9" s="125"/>
    </row>
    <row r="12" spans="1:9" ht="24.75" customHeight="1" x14ac:dyDescent="0.2">
      <c r="G12" s="43" t="s">
        <v>157</v>
      </c>
      <c r="H12" s="88" t="s">
        <v>163</v>
      </c>
    </row>
    <row r="13" spans="1:9" ht="24.75" customHeight="1" x14ac:dyDescent="0.2">
      <c r="G13" s="43" t="s">
        <v>26</v>
      </c>
      <c r="H13" s="44">
        <f>IF($H$12&lt;&gt;"",VLOOKUP($H$12,TABLEIDENTIF,5,FALSE),"")</f>
        <v>0</v>
      </c>
    </row>
    <row r="14" spans="1:9" ht="24.75" customHeight="1" x14ac:dyDescent="0.2">
      <c r="G14" s="43" t="s">
        <v>9</v>
      </c>
      <c r="H14" s="44">
        <f>IF($H$12&lt;&gt;"",VLOOKUP($H$12,TABLEIDENTIF,8,FALSE),"")</f>
        <v>0</v>
      </c>
    </row>
    <row r="15" spans="1:9" ht="33.75" customHeight="1" x14ac:dyDescent="0.2">
      <c r="G15" s="43" t="s">
        <v>27</v>
      </c>
      <c r="H15" s="126">
        <f>IF($H$12&lt;&gt;"",VLOOKUP($H$12,TABLEIDENTIF,3,FALSE),"")</f>
        <v>0</v>
      </c>
      <c r="I15" s="126"/>
    </row>
    <row r="16" spans="1:9" ht="24.75" customHeight="1" x14ac:dyDescent="0.2">
      <c r="G16" s="46" t="s">
        <v>8</v>
      </c>
      <c r="H16" s="45">
        <f>IF($H$12&lt;&gt;"",VLOOKUP($H$12,TABLEIDENTIF,7,FALSE),"")</f>
        <v>0</v>
      </c>
    </row>
    <row r="17" spans="1:9" ht="24.75" customHeight="1" x14ac:dyDescent="0.2">
      <c r="B17" s="78"/>
      <c r="G17" s="43" t="s">
        <v>156</v>
      </c>
      <c r="H17" s="44">
        <f>IF($H$12&lt;&gt;"",VLOOKUP($H$12,TABLEIDENTIF,6,FALSE),"")</f>
        <v>0</v>
      </c>
    </row>
    <row r="18" spans="1:9" s="48" customFormat="1" ht="20.25" customHeight="1" x14ac:dyDescent="0.2">
      <c r="A18" s="47" t="s">
        <v>160</v>
      </c>
      <c r="B18" s="79" t="s">
        <v>159</v>
      </c>
      <c r="F18" s="49"/>
      <c r="G18" s="43" t="s">
        <v>171</v>
      </c>
      <c r="H18" s="77" t="s">
        <v>166</v>
      </c>
    </row>
    <row r="19" spans="1:9" s="48" customFormat="1" ht="15" x14ac:dyDescent="0.2">
      <c r="A19" s="47"/>
      <c r="B19" s="80"/>
      <c r="F19" s="49"/>
      <c r="G19" s="50"/>
    </row>
    <row r="20" spans="1:9" ht="14.25" x14ac:dyDescent="0.2">
      <c r="A20" s="116"/>
      <c r="B20" s="117"/>
      <c r="C20" s="117"/>
    </row>
    <row r="22" spans="1:9" s="13" customFormat="1" x14ac:dyDescent="0.2">
      <c r="A22" s="121" t="s">
        <v>10</v>
      </c>
      <c r="B22" s="121" t="s">
        <v>11</v>
      </c>
      <c r="C22" s="121" t="s">
        <v>266</v>
      </c>
      <c r="D22" s="12"/>
      <c r="E22" s="12"/>
      <c r="F22" s="131"/>
      <c r="G22" s="121" t="s">
        <v>10</v>
      </c>
      <c r="H22" s="121" t="s">
        <v>1</v>
      </c>
      <c r="I22" s="121" t="s">
        <v>266</v>
      </c>
    </row>
    <row r="23" spans="1:9" x14ac:dyDescent="0.2">
      <c r="A23" s="122"/>
      <c r="B23" s="122"/>
      <c r="C23" s="122"/>
      <c r="D23" s="12"/>
      <c r="E23" s="12"/>
      <c r="F23" s="131"/>
      <c r="G23" s="122"/>
      <c r="H23" s="122"/>
      <c r="I23" s="122"/>
    </row>
    <row r="24" spans="1:9" ht="24.75" customHeight="1" x14ac:dyDescent="0.2">
      <c r="A24" s="14">
        <v>60</v>
      </c>
      <c r="B24" s="14" t="s">
        <v>0</v>
      </c>
      <c r="C24" s="40"/>
      <c r="D24" s="10"/>
      <c r="E24" s="10"/>
      <c r="F24" s="10"/>
      <c r="G24" s="15">
        <v>70623</v>
      </c>
      <c r="H24" s="16" t="s">
        <v>24</v>
      </c>
      <c r="I24" s="41"/>
    </row>
    <row r="25" spans="1:9" ht="25.5" customHeight="1" x14ac:dyDescent="0.2">
      <c r="A25" s="14">
        <v>61</v>
      </c>
      <c r="B25" s="14" t="s">
        <v>2</v>
      </c>
      <c r="C25" s="34"/>
      <c r="D25" s="10"/>
      <c r="E25" s="10"/>
      <c r="F25" s="10"/>
      <c r="G25" s="15">
        <v>70624</v>
      </c>
      <c r="H25" s="16" t="s">
        <v>181</v>
      </c>
      <c r="I25" s="41"/>
    </row>
    <row r="26" spans="1:9" ht="25.5" customHeight="1" x14ac:dyDescent="0.2">
      <c r="A26" s="14">
        <v>62</v>
      </c>
      <c r="B26" s="14" t="s">
        <v>3</v>
      </c>
      <c r="C26" s="34"/>
      <c r="D26" s="10"/>
      <c r="E26" s="10"/>
      <c r="F26" s="10"/>
      <c r="G26" s="15">
        <v>70641</v>
      </c>
      <c r="H26" s="16" t="s">
        <v>174</v>
      </c>
      <c r="I26" s="41"/>
    </row>
    <row r="27" spans="1:9" ht="26.25" customHeight="1" x14ac:dyDescent="0.2">
      <c r="A27" s="18">
        <v>63</v>
      </c>
      <c r="B27" s="14" t="s">
        <v>33</v>
      </c>
      <c r="C27" s="34"/>
      <c r="D27" s="10"/>
      <c r="E27" s="10"/>
      <c r="F27" s="10"/>
      <c r="G27" s="15">
        <v>70642</v>
      </c>
      <c r="H27" s="16" t="s">
        <v>175</v>
      </c>
      <c r="I27" s="35"/>
    </row>
    <row r="28" spans="1:9" ht="21" customHeight="1" x14ac:dyDescent="0.2">
      <c r="A28" s="18">
        <v>64</v>
      </c>
      <c r="B28" s="14" t="s">
        <v>34</v>
      </c>
      <c r="C28" s="34"/>
      <c r="D28" s="10"/>
      <c r="E28" s="10"/>
      <c r="F28" s="10"/>
      <c r="G28" s="15">
        <v>741</v>
      </c>
      <c r="H28" s="16" t="s">
        <v>12</v>
      </c>
      <c r="I28" s="35"/>
    </row>
    <row r="29" spans="1:9" ht="27" customHeight="1" x14ac:dyDescent="0.2">
      <c r="A29" s="18">
        <v>66</v>
      </c>
      <c r="B29" s="14" t="s">
        <v>4</v>
      </c>
      <c r="C29" s="34"/>
      <c r="D29" s="10"/>
      <c r="E29" s="10"/>
      <c r="F29" s="10"/>
      <c r="G29" s="15">
        <v>742</v>
      </c>
      <c r="H29" s="16" t="s">
        <v>40</v>
      </c>
      <c r="I29" s="35"/>
    </row>
    <row r="30" spans="1:9" ht="21" customHeight="1" x14ac:dyDescent="0.2">
      <c r="A30" s="18">
        <v>67</v>
      </c>
      <c r="B30" s="14" t="s">
        <v>5</v>
      </c>
      <c r="C30" s="34"/>
      <c r="D30" s="10"/>
      <c r="E30" s="10"/>
      <c r="F30" s="10"/>
      <c r="G30" s="15">
        <v>7430</v>
      </c>
      <c r="H30" s="16" t="s">
        <v>13</v>
      </c>
      <c r="I30" s="35"/>
    </row>
    <row r="31" spans="1:9" ht="21" customHeight="1" x14ac:dyDescent="0.2">
      <c r="A31" s="16">
        <v>68</v>
      </c>
      <c r="B31" s="16" t="s">
        <v>15</v>
      </c>
      <c r="C31" s="35"/>
      <c r="D31" s="10"/>
      <c r="E31" s="10"/>
      <c r="F31" s="10"/>
      <c r="G31" s="15">
        <v>7431</v>
      </c>
      <c r="H31" s="16" t="s">
        <v>14</v>
      </c>
      <c r="I31" s="35"/>
    </row>
    <row r="32" spans="1:9" ht="30" customHeight="1" x14ac:dyDescent="0.2">
      <c r="A32" s="16">
        <v>68</v>
      </c>
      <c r="B32" s="16" t="s">
        <v>16</v>
      </c>
      <c r="C32" s="35"/>
      <c r="D32" s="10"/>
      <c r="E32" s="10"/>
      <c r="F32" s="10"/>
      <c r="G32" s="118">
        <v>744</v>
      </c>
      <c r="H32" s="19" t="s">
        <v>38</v>
      </c>
      <c r="I32" s="114"/>
    </row>
    <row r="33" spans="1:9" ht="24.75" customHeight="1" x14ac:dyDescent="0.2">
      <c r="A33" s="18">
        <v>68</v>
      </c>
      <c r="B33" s="14" t="s">
        <v>17</v>
      </c>
      <c r="C33" s="17">
        <f>SUM(C31+C32)</f>
        <v>0</v>
      </c>
      <c r="D33" s="10"/>
      <c r="E33" s="10"/>
      <c r="F33" s="10"/>
      <c r="G33" s="119"/>
      <c r="H33" s="36"/>
      <c r="I33" s="115"/>
    </row>
    <row r="34" spans="1:9" ht="24.75" customHeight="1" x14ac:dyDescent="0.2">
      <c r="A34" s="18">
        <v>69</v>
      </c>
      <c r="B34" s="14" t="s">
        <v>172</v>
      </c>
      <c r="C34" s="34"/>
      <c r="D34" s="10"/>
      <c r="E34" s="10"/>
      <c r="F34" s="10"/>
      <c r="G34" s="119"/>
      <c r="H34" s="37"/>
      <c r="I34" s="35"/>
    </row>
    <row r="35" spans="1:9" ht="33.75" customHeight="1" x14ac:dyDescent="0.2">
      <c r="A35" s="18">
        <v>65</v>
      </c>
      <c r="B35" s="14" t="s">
        <v>30</v>
      </c>
      <c r="C35" s="34"/>
      <c r="D35" s="10"/>
      <c r="E35" s="10"/>
      <c r="F35" s="10"/>
      <c r="G35" s="119"/>
      <c r="H35" s="37"/>
      <c r="I35" s="35"/>
    </row>
    <row r="36" spans="1:9" ht="30.75" customHeight="1" x14ac:dyDescent="0.2">
      <c r="A36" s="18">
        <v>86</v>
      </c>
      <c r="B36" s="14" t="s">
        <v>31</v>
      </c>
      <c r="C36" s="34"/>
      <c r="D36" s="10"/>
      <c r="E36" s="10"/>
      <c r="F36" s="10"/>
      <c r="G36" s="119"/>
      <c r="H36" s="37"/>
      <c r="I36" s="35"/>
    </row>
    <row r="37" spans="1:9" ht="31.5" customHeight="1" x14ac:dyDescent="0.2">
      <c r="A37" s="18"/>
      <c r="B37" s="14" t="s">
        <v>6</v>
      </c>
      <c r="C37" s="17">
        <f>SUM(C34:C36,C24:C32)</f>
        <v>0</v>
      </c>
      <c r="D37" s="10"/>
      <c r="E37" s="10"/>
      <c r="F37" s="10"/>
      <c r="G37" s="120"/>
      <c r="H37" s="37"/>
      <c r="I37" s="35"/>
    </row>
    <row r="38" spans="1:9" ht="30.75" customHeight="1" x14ac:dyDescent="0.2">
      <c r="A38" s="18"/>
      <c r="B38" s="20" t="s">
        <v>28</v>
      </c>
      <c r="C38" s="21" t="str">
        <f>IF(I51&gt;C37,I51-C37,"")</f>
        <v/>
      </c>
      <c r="D38" s="10"/>
      <c r="E38" s="10"/>
      <c r="F38" s="10"/>
      <c r="G38" s="15">
        <v>7451</v>
      </c>
      <c r="H38" s="16" t="s">
        <v>25</v>
      </c>
      <c r="I38" s="35"/>
    </row>
    <row r="39" spans="1:9" ht="30.75" customHeight="1" x14ac:dyDescent="0.2">
      <c r="A39" s="22"/>
      <c r="B39" s="20" t="s">
        <v>18</v>
      </c>
      <c r="C39" s="23">
        <f>SUM(C37:C38)</f>
        <v>0</v>
      </c>
      <c r="D39" s="10"/>
      <c r="E39" s="10"/>
      <c r="F39" s="10"/>
      <c r="G39" s="15">
        <v>7452</v>
      </c>
      <c r="H39" s="24" t="s">
        <v>32</v>
      </c>
      <c r="I39" s="35"/>
    </row>
    <row r="40" spans="1:9" ht="28.5" customHeight="1" x14ac:dyDescent="0.2">
      <c r="A40" s="11"/>
      <c r="B40" s="11"/>
      <c r="C40" s="11"/>
      <c r="D40" s="10"/>
      <c r="E40" s="10"/>
      <c r="F40" s="10"/>
      <c r="G40" s="56">
        <v>746</v>
      </c>
      <c r="H40" s="16" t="s">
        <v>39</v>
      </c>
      <c r="I40" s="57"/>
    </row>
    <row r="41" spans="1:9" ht="25.5" customHeight="1" x14ac:dyDescent="0.2">
      <c r="A41" s="1" t="s">
        <v>41</v>
      </c>
      <c r="B41" s="52"/>
      <c r="C41" s="26"/>
      <c r="D41" s="25"/>
      <c r="E41" s="25"/>
      <c r="F41" s="27"/>
      <c r="G41" s="54">
        <v>747</v>
      </c>
      <c r="H41" s="36" t="s">
        <v>161</v>
      </c>
      <c r="I41" s="55"/>
    </row>
    <row r="42" spans="1:9" ht="30.75" customHeight="1" x14ac:dyDescent="0.2">
      <c r="A42" s="1" t="s">
        <v>42</v>
      </c>
      <c r="B42" s="53"/>
      <c r="C42" s="29"/>
      <c r="D42" s="11"/>
      <c r="E42" s="11"/>
      <c r="F42" s="27"/>
      <c r="G42" s="15">
        <v>748</v>
      </c>
      <c r="H42" s="24" t="s">
        <v>19</v>
      </c>
      <c r="I42" s="35"/>
    </row>
    <row r="43" spans="1:9" ht="27" customHeight="1" x14ac:dyDescent="0.2">
      <c r="A43" s="28"/>
      <c r="B43" s="51"/>
      <c r="C43" s="30"/>
      <c r="D43" s="11"/>
      <c r="E43" s="11"/>
      <c r="F43" s="27"/>
      <c r="G43" s="15">
        <v>75</v>
      </c>
      <c r="H43" s="16" t="s">
        <v>20</v>
      </c>
      <c r="I43" s="35"/>
    </row>
    <row r="44" spans="1:9" ht="33.75" customHeight="1" x14ac:dyDescent="0.2">
      <c r="A44" s="130" t="s">
        <v>158</v>
      </c>
      <c r="B44" s="130"/>
      <c r="C44" s="130"/>
      <c r="D44" s="25"/>
      <c r="E44" s="25"/>
      <c r="F44" s="27"/>
      <c r="G44" s="15">
        <v>75</v>
      </c>
      <c r="H44" s="16" t="s">
        <v>164</v>
      </c>
      <c r="I44" s="35"/>
    </row>
    <row r="45" spans="1:9" ht="27.75" customHeight="1" x14ac:dyDescent="0.2">
      <c r="A45" s="28"/>
      <c r="B45" s="127"/>
      <c r="C45" s="32"/>
      <c r="D45" s="25"/>
      <c r="E45" s="25"/>
      <c r="F45" s="27"/>
      <c r="G45" s="14">
        <v>75</v>
      </c>
      <c r="H45" s="14" t="s">
        <v>21</v>
      </c>
      <c r="I45" s="17">
        <f>SUM(I43:I44)</f>
        <v>0</v>
      </c>
    </row>
    <row r="46" spans="1:9" ht="27" customHeight="1" x14ac:dyDescent="0.2">
      <c r="A46" s="33"/>
      <c r="B46" s="128"/>
      <c r="C46" s="29"/>
      <c r="D46" s="25"/>
      <c r="E46" s="25"/>
      <c r="F46" s="27"/>
      <c r="G46" s="14">
        <v>76</v>
      </c>
      <c r="H46" s="14" t="s">
        <v>35</v>
      </c>
      <c r="I46" s="34"/>
    </row>
    <row r="47" spans="1:9" ht="21" customHeight="1" x14ac:dyDescent="0.2">
      <c r="B47" s="129"/>
      <c r="C47" s="2"/>
      <c r="D47" s="25"/>
      <c r="E47" s="25"/>
      <c r="F47" s="27"/>
      <c r="G47" s="14">
        <v>77</v>
      </c>
      <c r="H47" s="14" t="s">
        <v>36</v>
      </c>
      <c r="I47" s="34"/>
    </row>
    <row r="48" spans="1:9" s="28" customFormat="1" ht="27" customHeight="1" x14ac:dyDescent="0.2">
      <c r="A48" s="1"/>
      <c r="B48" s="42"/>
      <c r="C48" s="26"/>
      <c r="D48" s="25"/>
      <c r="E48" s="25"/>
      <c r="F48" s="27"/>
      <c r="G48" s="14">
        <v>78</v>
      </c>
      <c r="H48" s="14" t="s">
        <v>22</v>
      </c>
      <c r="I48" s="34"/>
    </row>
    <row r="49" spans="1:9" s="28" customFormat="1" ht="27" customHeight="1" x14ac:dyDescent="0.2">
      <c r="A49" s="132" t="s">
        <v>176</v>
      </c>
      <c r="B49" s="132"/>
      <c r="C49" s="132"/>
      <c r="D49" s="11"/>
      <c r="E49" s="11"/>
      <c r="F49" s="27"/>
      <c r="G49" s="14">
        <v>79</v>
      </c>
      <c r="H49" s="14" t="s">
        <v>37</v>
      </c>
      <c r="I49" s="34"/>
    </row>
    <row r="50" spans="1:9" s="28" customFormat="1" ht="25.5" customHeight="1" x14ac:dyDescent="0.2">
      <c r="A50" s="133" t="s">
        <v>177</v>
      </c>
      <c r="B50" s="134"/>
      <c r="C50" s="134"/>
      <c r="D50" s="11"/>
      <c r="E50" s="11"/>
      <c r="F50" s="27"/>
      <c r="G50" s="14">
        <v>87</v>
      </c>
      <c r="H50" s="14" t="s">
        <v>29</v>
      </c>
      <c r="I50" s="17">
        <f>$C$36</f>
        <v>0</v>
      </c>
    </row>
    <row r="51" spans="1:9" s="28" customFormat="1" ht="27" customHeight="1" x14ac:dyDescent="0.2">
      <c r="A51" s="135" t="s">
        <v>178</v>
      </c>
      <c r="B51" s="135"/>
      <c r="C51" s="81"/>
      <c r="D51" s="25"/>
      <c r="E51" s="25"/>
      <c r="F51" s="27"/>
      <c r="G51" s="14"/>
      <c r="H51" s="14" t="s">
        <v>7</v>
      </c>
      <c r="I51" s="17">
        <f>SUM(I46:I50,I24:I44)</f>
        <v>0</v>
      </c>
    </row>
    <row r="52" spans="1:9" s="28" customFormat="1" ht="30" customHeight="1" x14ac:dyDescent="0.2">
      <c r="A52" s="135" t="s">
        <v>179</v>
      </c>
      <c r="B52" s="135"/>
      <c r="C52" s="135"/>
      <c r="F52" s="31"/>
      <c r="G52" s="14"/>
      <c r="H52" s="20" t="s">
        <v>23</v>
      </c>
      <c r="I52" s="23" t="str">
        <f>IF(C37&gt;I51,C37-I51,"")</f>
        <v/>
      </c>
    </row>
    <row r="53" spans="1:9" ht="13.5" thickBot="1" x14ac:dyDescent="0.25">
      <c r="A53" s="82"/>
      <c r="B53" s="82"/>
      <c r="C53" s="82"/>
      <c r="D53" s="28"/>
      <c r="E53" s="28"/>
      <c r="G53" s="14"/>
      <c r="H53" s="20" t="s">
        <v>18</v>
      </c>
      <c r="I53" s="23">
        <f>SUM(I51:I52)</f>
        <v>0</v>
      </c>
    </row>
    <row r="54" spans="1:9" ht="18" x14ac:dyDescent="0.2">
      <c r="A54" s="136" t="s">
        <v>180</v>
      </c>
      <c r="B54" s="137"/>
      <c r="C54" s="83"/>
    </row>
    <row r="55" spans="1:9" x14ac:dyDescent="0.2">
      <c r="A55" s="84"/>
      <c r="B55" s="81"/>
      <c r="C55" s="85"/>
    </row>
    <row r="56" spans="1:9" x14ac:dyDescent="0.2">
      <c r="A56" s="84"/>
      <c r="B56" s="81"/>
      <c r="C56" s="85"/>
    </row>
    <row r="57" spans="1:9" x14ac:dyDescent="0.2">
      <c r="A57" s="84"/>
      <c r="B57" s="81"/>
      <c r="C57" s="85"/>
    </row>
    <row r="58" spans="1:9" x14ac:dyDescent="0.2">
      <c r="A58" s="84"/>
      <c r="B58" s="81"/>
      <c r="C58" s="85"/>
    </row>
    <row r="59" spans="1:9" x14ac:dyDescent="0.2">
      <c r="A59" s="84"/>
      <c r="B59" s="81"/>
      <c r="C59" s="85"/>
    </row>
    <row r="60" spans="1:9" x14ac:dyDescent="0.2">
      <c r="A60" s="84"/>
      <c r="B60" s="81"/>
      <c r="C60" s="85"/>
    </row>
    <row r="61" spans="1:9" x14ac:dyDescent="0.2">
      <c r="A61" s="84"/>
      <c r="B61" s="81"/>
      <c r="C61" s="85"/>
    </row>
    <row r="62" spans="1:9" ht="13.5" thickBot="1" x14ac:dyDescent="0.25">
      <c r="A62" s="86"/>
      <c r="B62" s="82"/>
      <c r="C62" s="87"/>
    </row>
  </sheetData>
  <sheetProtection algorithmName="SHA-512" hashValue="NriPC+6+afeMkd3N+vmWIiPxyrNtoAAeQ5PYaKdqi6W7//VYlmBoo7oMwK9TNC5ri4UOTH842DOln+OVB4zoaw==" saltValue="x2cZj7dS/vOI73x54qVtVQ==" spinCount="100000" sheet="1"/>
  <mergeCells count="20">
    <mergeCell ref="A49:C49"/>
    <mergeCell ref="A50:C50"/>
    <mergeCell ref="A51:B51"/>
    <mergeCell ref="A52:C52"/>
    <mergeCell ref="A54:B54"/>
    <mergeCell ref="B45:B47"/>
    <mergeCell ref="A44:C44"/>
    <mergeCell ref="H22:H23"/>
    <mergeCell ref="A22:A23"/>
    <mergeCell ref="B22:B23"/>
    <mergeCell ref="C22:C23"/>
    <mergeCell ref="F22:F23"/>
    <mergeCell ref="A5:B7"/>
    <mergeCell ref="I32:I33"/>
    <mergeCell ref="A20:C20"/>
    <mergeCell ref="G32:G37"/>
    <mergeCell ref="I22:I23"/>
    <mergeCell ref="C9:H9"/>
    <mergeCell ref="G22:G23"/>
    <mergeCell ref="H15:I15"/>
  </mergeCells>
  <conditionalFormatting sqref="H12">
    <cfRule type="containsText" dxfId="0" priority="1" stopIfTrue="1" operator="containsText" text="merci de selectionner votre n° de dossier SIAS">
      <formula>NOT(ISERROR(SEARCH("merci de selectionner votre n° de dossier SIAS",H12)))</formula>
    </cfRule>
  </conditionalFormatting>
  <dataValidations xWindow="720" yWindow="396"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2" xr:uid="{00000000-0002-0000-0100-000000000000}">
      <formula1>NUMDOSSIER</formula1>
    </dataValidation>
  </dataValidations>
  <hyperlinks>
    <hyperlink ref="B18" r:id="rId1" xr:uid="{00000000-0004-0000-0100-000000000000}"/>
  </hyperlinks>
  <printOptions horizontalCentered="1" verticalCentered="1"/>
  <pageMargins left="0.19685039370078741" right="0.19685039370078741" top="0.39370078740157483" bottom="0.39370078740157483" header="0.31496062992125984" footer="0.31496062992125984"/>
  <pageSetup paperSize="9" scale="53" orientation="portrait" r:id="rId2"/>
  <headerFooter alignWithMargins="0">
    <oddFooter>&amp;L&amp;A&amp;R&amp;P/&amp;N</oddFooter>
  </headerFooter>
  <ignoredErrors>
    <ignoredError sqref="H13:H17" emptyCellReference="1"/>
  </ignoredErrors>
  <drawing r:id="rId3"/>
  <legacyDrawing r:id="rId4"/>
  <mc:AlternateContent xmlns:mc="http://schemas.openxmlformats.org/markup-compatibility/2006">
    <mc:Choice Requires="x14">
      <controls>
        <mc:AlternateContent xmlns:mc="http://schemas.openxmlformats.org/markup-compatibility/2006">
          <mc:Choice Requires="x14">
            <control shapeId="7268" r:id="rId5" name="Check Box 100">
              <controlPr defaultSize="0" autoFill="0" autoLine="0" autoPict="0">
                <anchor moveWithCells="1">
                  <from>
                    <xdr:col>1</xdr:col>
                    <xdr:colOff>1162050</xdr:colOff>
                    <xdr:row>50</xdr:row>
                    <xdr:rowOff>47625</xdr:rowOff>
                  </from>
                  <to>
                    <xdr:col>1</xdr:col>
                    <xdr:colOff>2247900</xdr:colOff>
                    <xdr:row>50</xdr:row>
                    <xdr:rowOff>257175</xdr:rowOff>
                  </to>
                </anchor>
              </controlPr>
            </control>
          </mc:Choice>
        </mc:AlternateContent>
        <mc:AlternateContent xmlns:mc="http://schemas.openxmlformats.org/markup-compatibility/2006">
          <mc:Choice Requires="x14">
            <control shapeId="7269" r:id="rId6" name="Check Box 101">
              <controlPr defaultSize="0" autoFill="0" autoLine="0" autoPict="0">
                <anchor moveWithCells="1">
                  <from>
                    <xdr:col>1</xdr:col>
                    <xdr:colOff>2409825</xdr:colOff>
                    <xdr:row>50</xdr:row>
                    <xdr:rowOff>47625</xdr:rowOff>
                  </from>
                  <to>
                    <xdr:col>2</xdr:col>
                    <xdr:colOff>0</xdr:colOff>
                    <xdr:row>50</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tabColor rgb="FFFFFF00"/>
    <pageSetUpPr fitToPage="1"/>
  </sheetPr>
  <dimension ref="A1:M93"/>
  <sheetViews>
    <sheetView showGridLines="0" zoomScaleNormal="100" workbookViewId="0">
      <pane ySplit="1" topLeftCell="A75" activePane="bottomLeft" state="frozen"/>
      <selection activeCell="S10" sqref="S10"/>
      <selection pane="bottomLeft" activeCell="C94" sqref="C94"/>
    </sheetView>
  </sheetViews>
  <sheetFormatPr baseColWidth="10" defaultColWidth="9.140625" defaultRowHeight="12.75" x14ac:dyDescent="0.2"/>
  <cols>
    <col min="1" max="1" width="17.42578125" style="4"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6384" width="9.140625" style="4"/>
  </cols>
  <sheetData>
    <row r="1" spans="1:13" ht="57" customHeight="1" x14ac:dyDescent="0.2">
      <c r="A1" s="3" t="s">
        <v>43</v>
      </c>
      <c r="B1" s="3" t="s">
        <v>44</v>
      </c>
      <c r="C1" s="3" t="s">
        <v>45</v>
      </c>
      <c r="D1" s="3" t="s">
        <v>46</v>
      </c>
      <c r="E1" s="3" t="s">
        <v>47</v>
      </c>
      <c r="F1" s="3" t="s">
        <v>48</v>
      </c>
      <c r="G1" s="3" t="s">
        <v>49</v>
      </c>
      <c r="H1" s="3" t="s">
        <v>50</v>
      </c>
    </row>
    <row r="2" spans="1:13" s="5" customFormat="1" ht="33" customHeight="1" x14ac:dyDescent="0.2">
      <c r="A2" s="97" t="s">
        <v>163</v>
      </c>
      <c r="B2" s="98"/>
      <c r="C2" s="98"/>
      <c r="D2" s="98"/>
      <c r="E2" s="98"/>
      <c r="F2" s="98"/>
      <c r="G2" s="98"/>
      <c r="H2" s="98"/>
    </row>
    <row r="3" spans="1:13" s="90" customFormat="1" ht="15.75" customHeight="1" x14ac:dyDescent="0.2">
      <c r="A3" s="99">
        <v>200100002</v>
      </c>
      <c r="B3" s="99"/>
      <c r="C3" s="99" t="s">
        <v>185</v>
      </c>
      <c r="D3" s="99"/>
      <c r="E3" s="91" t="s">
        <v>51</v>
      </c>
      <c r="F3" s="91" t="s">
        <v>183</v>
      </c>
      <c r="G3" s="92" t="s">
        <v>184</v>
      </c>
      <c r="H3" s="92" t="s">
        <v>52</v>
      </c>
      <c r="I3" s="89"/>
      <c r="J3" s="89"/>
      <c r="K3" s="89"/>
      <c r="L3" s="89"/>
      <c r="M3" s="89"/>
    </row>
    <row r="4" spans="1:13" s="90" customFormat="1" ht="15.75" customHeight="1" x14ac:dyDescent="0.2">
      <c r="A4" s="99">
        <v>200100123</v>
      </c>
      <c r="B4" s="99"/>
      <c r="C4" s="99" t="s">
        <v>234</v>
      </c>
      <c r="D4" s="99"/>
      <c r="E4" s="91" t="s">
        <v>53</v>
      </c>
      <c r="F4" s="91" t="s">
        <v>183</v>
      </c>
      <c r="G4" s="92" t="s">
        <v>186</v>
      </c>
      <c r="H4" s="92" t="s">
        <v>54</v>
      </c>
      <c r="I4" s="89"/>
      <c r="J4" s="89"/>
      <c r="K4" s="89"/>
      <c r="L4" s="89"/>
      <c r="M4" s="89"/>
    </row>
    <row r="5" spans="1:13" s="90" customFormat="1" ht="15.75" customHeight="1" x14ac:dyDescent="0.2">
      <c r="A5" s="99">
        <v>200100127</v>
      </c>
      <c r="B5" s="99"/>
      <c r="C5" s="99" t="s">
        <v>235</v>
      </c>
      <c r="D5" s="99"/>
      <c r="E5" s="91" t="s">
        <v>55</v>
      </c>
      <c r="F5" s="91" t="s">
        <v>183</v>
      </c>
      <c r="G5" s="92" t="s">
        <v>187</v>
      </c>
      <c r="H5" s="92" t="s">
        <v>56</v>
      </c>
      <c r="I5" s="89"/>
      <c r="J5" s="89"/>
      <c r="K5" s="89"/>
      <c r="L5" s="89"/>
      <c r="M5" s="89"/>
    </row>
    <row r="6" spans="1:13" s="90" customFormat="1" ht="15.75" customHeight="1" x14ac:dyDescent="0.2">
      <c r="A6" s="99">
        <v>200100137</v>
      </c>
      <c r="B6" s="99"/>
      <c r="C6" s="99" t="s">
        <v>190</v>
      </c>
      <c r="D6" s="99"/>
      <c r="E6" s="91" t="s">
        <v>60</v>
      </c>
      <c r="F6" s="91" t="s">
        <v>183</v>
      </c>
      <c r="G6" s="92" t="s">
        <v>189</v>
      </c>
      <c r="H6" s="92" t="s">
        <v>167</v>
      </c>
      <c r="I6" s="89"/>
      <c r="J6" s="89"/>
      <c r="K6" s="89"/>
      <c r="L6" s="89"/>
      <c r="M6" s="89"/>
    </row>
    <row r="7" spans="1:13" s="90" customFormat="1" ht="15.75" customHeight="1" x14ac:dyDescent="0.2">
      <c r="A7" s="99">
        <v>200200002</v>
      </c>
      <c r="B7" s="99"/>
      <c r="C7" s="99" t="s">
        <v>192</v>
      </c>
      <c r="D7" s="99"/>
      <c r="E7" s="93" t="s">
        <v>182</v>
      </c>
      <c r="F7" s="93" t="s">
        <v>61</v>
      </c>
      <c r="G7" s="94" t="s">
        <v>191</v>
      </c>
      <c r="H7" s="94" t="s">
        <v>56</v>
      </c>
      <c r="I7" s="89"/>
      <c r="J7" s="89"/>
      <c r="K7" s="89"/>
      <c r="L7" s="89"/>
      <c r="M7" s="89"/>
    </row>
    <row r="8" spans="1:13" s="90" customFormat="1" ht="15.75" customHeight="1" x14ac:dyDescent="0.2">
      <c r="A8" s="99">
        <v>200200004</v>
      </c>
      <c r="B8" s="99"/>
      <c r="C8" s="99" t="s">
        <v>236</v>
      </c>
      <c r="D8" s="99"/>
      <c r="E8" s="93" t="s">
        <v>62</v>
      </c>
      <c r="F8" s="93" t="s">
        <v>183</v>
      </c>
      <c r="G8" s="94" t="s">
        <v>187</v>
      </c>
      <c r="H8" s="94" t="s">
        <v>56</v>
      </c>
      <c r="I8" s="89"/>
      <c r="J8" s="89"/>
      <c r="K8" s="89"/>
      <c r="L8" s="89"/>
      <c r="M8" s="89"/>
    </row>
    <row r="9" spans="1:13" s="90" customFormat="1" ht="15.75" customHeight="1" x14ac:dyDescent="0.2">
      <c r="A9" s="99">
        <v>200200005</v>
      </c>
      <c r="B9" s="99"/>
      <c r="C9" s="99" t="s">
        <v>194</v>
      </c>
      <c r="D9" s="99"/>
      <c r="E9" s="93" t="s">
        <v>63</v>
      </c>
      <c r="F9" s="93" t="s">
        <v>183</v>
      </c>
      <c r="G9" s="94" t="s">
        <v>193</v>
      </c>
      <c r="H9" s="94" t="s">
        <v>56</v>
      </c>
      <c r="I9" s="89"/>
      <c r="J9" s="89"/>
      <c r="K9" s="89"/>
      <c r="L9" s="89"/>
      <c r="M9" s="89"/>
    </row>
    <row r="10" spans="1:13" s="90" customFormat="1" ht="15.75" customHeight="1" x14ac:dyDescent="0.2">
      <c r="A10" s="99">
        <v>200200013</v>
      </c>
      <c r="B10" s="99"/>
      <c r="C10" s="99" t="s">
        <v>235</v>
      </c>
      <c r="D10" s="99"/>
      <c r="E10" s="93" t="s">
        <v>64</v>
      </c>
      <c r="F10" s="93" t="s">
        <v>183</v>
      </c>
      <c r="G10" s="94" t="s">
        <v>195</v>
      </c>
      <c r="H10" s="94" t="s">
        <v>56</v>
      </c>
      <c r="I10" s="89"/>
      <c r="J10" s="89"/>
      <c r="K10" s="89"/>
      <c r="L10" s="89"/>
      <c r="M10" s="89"/>
    </row>
    <row r="11" spans="1:13" s="90" customFormat="1" ht="15.75" customHeight="1" x14ac:dyDescent="0.2">
      <c r="A11" s="99">
        <v>200200014</v>
      </c>
      <c r="B11" s="99"/>
      <c r="C11" s="99" t="s">
        <v>235</v>
      </c>
      <c r="D11" s="99"/>
      <c r="E11" s="93" t="s">
        <v>65</v>
      </c>
      <c r="F11" s="93" t="s">
        <v>58</v>
      </c>
      <c r="G11" s="94" t="s">
        <v>195</v>
      </c>
      <c r="H11" s="94" t="s">
        <v>56</v>
      </c>
      <c r="I11" s="89"/>
      <c r="J11" s="89"/>
      <c r="K11" s="89"/>
      <c r="L11" s="89"/>
      <c r="M11" s="89"/>
    </row>
    <row r="12" spans="1:13" s="90" customFormat="1" ht="15.75" customHeight="1" x14ac:dyDescent="0.2">
      <c r="A12" s="99">
        <v>200200017</v>
      </c>
      <c r="B12" s="99"/>
      <c r="C12" s="99" t="s">
        <v>235</v>
      </c>
      <c r="D12" s="99"/>
      <c r="E12" s="93" t="s">
        <v>66</v>
      </c>
      <c r="F12" s="93" t="s">
        <v>58</v>
      </c>
      <c r="G12" s="94" t="s">
        <v>193</v>
      </c>
      <c r="H12" s="94" t="s">
        <v>56</v>
      </c>
      <c r="I12" s="89"/>
      <c r="J12" s="89"/>
      <c r="K12" s="89"/>
      <c r="L12" s="89"/>
      <c r="M12" s="89"/>
    </row>
    <row r="13" spans="1:13" s="90" customFormat="1" ht="15.75" customHeight="1" x14ac:dyDescent="0.2">
      <c r="A13" s="99">
        <v>200200019</v>
      </c>
      <c r="B13" s="99"/>
      <c r="C13" s="99" t="s">
        <v>237</v>
      </c>
      <c r="D13" s="99"/>
      <c r="E13" s="93" t="s">
        <v>67</v>
      </c>
      <c r="F13" s="93" t="s">
        <v>183</v>
      </c>
      <c r="G13" s="94" t="s">
        <v>196</v>
      </c>
      <c r="H13" s="94" t="s">
        <v>68</v>
      </c>
      <c r="I13" s="89"/>
      <c r="J13" s="89"/>
      <c r="K13" s="89"/>
      <c r="L13" s="89"/>
      <c r="M13" s="89"/>
    </row>
    <row r="14" spans="1:13" s="90" customFormat="1" ht="15.75" customHeight="1" x14ac:dyDescent="0.2">
      <c r="A14" s="99">
        <v>200200025</v>
      </c>
      <c r="B14" s="99"/>
      <c r="C14" s="99" t="s">
        <v>235</v>
      </c>
      <c r="D14" s="99"/>
      <c r="E14" s="93" t="s">
        <v>70</v>
      </c>
      <c r="F14" s="93" t="s">
        <v>71</v>
      </c>
      <c r="G14" s="94" t="s">
        <v>195</v>
      </c>
      <c r="H14" s="94" t="s">
        <v>56</v>
      </c>
      <c r="I14" s="89"/>
      <c r="J14" s="89"/>
      <c r="K14" s="89"/>
      <c r="L14" s="89"/>
      <c r="M14" s="89"/>
    </row>
    <row r="15" spans="1:13" s="90" customFormat="1" ht="15.75" customHeight="1" x14ac:dyDescent="0.2">
      <c r="A15" s="99">
        <v>200200029</v>
      </c>
      <c r="B15" s="99"/>
      <c r="C15" s="99" t="s">
        <v>235</v>
      </c>
      <c r="D15" s="99"/>
      <c r="E15" s="93" t="s">
        <v>72</v>
      </c>
      <c r="F15" s="93" t="s">
        <v>71</v>
      </c>
      <c r="G15" s="94" t="s">
        <v>195</v>
      </c>
      <c r="H15" s="94" t="s">
        <v>56</v>
      </c>
      <c r="I15" s="89"/>
      <c r="J15" s="89"/>
      <c r="K15" s="89"/>
      <c r="L15" s="89"/>
      <c r="M15" s="89"/>
    </row>
    <row r="16" spans="1:13" s="90" customFormat="1" ht="15.75" customHeight="1" x14ac:dyDescent="0.2">
      <c r="A16" s="99">
        <v>200200031</v>
      </c>
      <c r="B16" s="99"/>
      <c r="C16" s="99" t="s">
        <v>235</v>
      </c>
      <c r="D16" s="99"/>
      <c r="E16" s="93" t="s">
        <v>73</v>
      </c>
      <c r="F16" s="93" t="s">
        <v>58</v>
      </c>
      <c r="G16" s="94" t="s">
        <v>195</v>
      </c>
      <c r="H16" s="94" t="s">
        <v>56</v>
      </c>
      <c r="I16" s="89"/>
      <c r="J16" s="89"/>
      <c r="K16" s="89"/>
      <c r="L16" s="89"/>
      <c r="M16" s="89"/>
    </row>
    <row r="17" spans="1:13" s="90" customFormat="1" ht="15.75" customHeight="1" x14ac:dyDescent="0.2">
      <c r="A17" s="99">
        <v>200200032</v>
      </c>
      <c r="B17" s="99"/>
      <c r="C17" s="99" t="s">
        <v>235</v>
      </c>
      <c r="D17" s="99"/>
      <c r="E17" s="93" t="s">
        <v>74</v>
      </c>
      <c r="F17" s="93" t="s">
        <v>183</v>
      </c>
      <c r="G17" s="94" t="s">
        <v>195</v>
      </c>
      <c r="H17" s="94" t="s">
        <v>56</v>
      </c>
      <c r="I17" s="89"/>
      <c r="J17" s="89"/>
      <c r="K17" s="89"/>
      <c r="L17" s="89"/>
      <c r="M17" s="89"/>
    </row>
    <row r="18" spans="1:13" s="90" customFormat="1" ht="15.75" customHeight="1" x14ac:dyDescent="0.2">
      <c r="A18" s="99">
        <v>200200040</v>
      </c>
      <c r="B18" s="99"/>
      <c r="C18" s="99" t="s">
        <v>238</v>
      </c>
      <c r="D18" s="99"/>
      <c r="E18" s="93" t="s">
        <v>76</v>
      </c>
      <c r="F18" s="93" t="s">
        <v>61</v>
      </c>
      <c r="G18" s="94" t="s">
        <v>198</v>
      </c>
      <c r="H18" s="94" t="s">
        <v>75</v>
      </c>
      <c r="I18" s="89"/>
      <c r="J18" s="89"/>
      <c r="K18" s="89"/>
      <c r="L18" s="89"/>
      <c r="M18" s="89"/>
    </row>
    <row r="19" spans="1:13" s="90" customFormat="1" ht="15.75" customHeight="1" x14ac:dyDescent="0.2">
      <c r="A19" s="99">
        <v>200200042</v>
      </c>
      <c r="B19" s="99"/>
      <c r="C19" s="99" t="s">
        <v>200</v>
      </c>
      <c r="D19" s="99"/>
      <c r="E19" s="93" t="s">
        <v>77</v>
      </c>
      <c r="F19" s="93" t="s">
        <v>183</v>
      </c>
      <c r="G19" s="94" t="s">
        <v>199</v>
      </c>
      <c r="H19" s="94" t="s">
        <v>78</v>
      </c>
      <c r="I19" s="89"/>
      <c r="J19" s="89"/>
      <c r="K19" s="89"/>
      <c r="L19" s="89"/>
      <c r="M19" s="89"/>
    </row>
    <row r="20" spans="1:13" s="90" customFormat="1" ht="15.75" customHeight="1" x14ac:dyDescent="0.2">
      <c r="A20" s="99">
        <v>200200069</v>
      </c>
      <c r="B20" s="99"/>
      <c r="C20" s="99" t="s">
        <v>205</v>
      </c>
      <c r="D20" s="99"/>
      <c r="E20" s="91" t="s">
        <v>82</v>
      </c>
      <c r="F20" s="91" t="s">
        <v>183</v>
      </c>
      <c r="G20" s="92" t="s">
        <v>187</v>
      </c>
      <c r="H20" s="92" t="s">
        <v>56</v>
      </c>
      <c r="I20" s="89"/>
      <c r="J20" s="89"/>
      <c r="K20" s="89"/>
      <c r="L20" s="89"/>
      <c r="M20" s="89"/>
    </row>
    <row r="21" spans="1:13" s="90" customFormat="1" ht="15.75" customHeight="1" x14ac:dyDescent="0.2">
      <c r="A21" s="99">
        <v>200200070</v>
      </c>
      <c r="B21" s="99"/>
      <c r="C21" s="99" t="s">
        <v>241</v>
      </c>
      <c r="D21" s="99"/>
      <c r="E21" s="91" t="s">
        <v>83</v>
      </c>
      <c r="F21" s="91" t="s">
        <v>71</v>
      </c>
      <c r="G21" s="92" t="s">
        <v>206</v>
      </c>
      <c r="H21" s="92" t="s">
        <v>81</v>
      </c>
      <c r="I21" s="89"/>
      <c r="J21" s="89"/>
      <c r="K21" s="89"/>
      <c r="L21" s="89"/>
      <c r="M21" s="89"/>
    </row>
    <row r="22" spans="1:13" s="90" customFormat="1" ht="15.75" customHeight="1" x14ac:dyDescent="0.2">
      <c r="A22" s="99">
        <v>200200072</v>
      </c>
      <c r="B22" s="99"/>
      <c r="C22" s="99" t="s">
        <v>185</v>
      </c>
      <c r="D22" s="99"/>
      <c r="E22" s="91" t="s">
        <v>207</v>
      </c>
      <c r="F22" s="91" t="s">
        <v>71</v>
      </c>
      <c r="G22" s="92" t="s">
        <v>184</v>
      </c>
      <c r="H22" s="92" t="s">
        <v>52</v>
      </c>
      <c r="I22" s="89"/>
      <c r="J22" s="89"/>
      <c r="K22" s="89"/>
      <c r="L22" s="89"/>
      <c r="M22" s="89"/>
    </row>
    <row r="23" spans="1:13" s="90" customFormat="1" ht="15.75" customHeight="1" x14ac:dyDescent="0.2">
      <c r="A23" s="99">
        <v>200200073</v>
      </c>
      <c r="B23" s="99"/>
      <c r="C23" s="99" t="s">
        <v>185</v>
      </c>
      <c r="D23" s="99"/>
      <c r="E23" s="91" t="s">
        <v>84</v>
      </c>
      <c r="F23" s="91" t="s">
        <v>71</v>
      </c>
      <c r="G23" s="92" t="s">
        <v>184</v>
      </c>
      <c r="H23" s="92" t="s">
        <v>52</v>
      </c>
      <c r="I23" s="89"/>
      <c r="J23" s="89"/>
      <c r="K23" s="89"/>
      <c r="L23" s="89"/>
      <c r="M23" s="89"/>
    </row>
    <row r="24" spans="1:13" s="90" customFormat="1" ht="15.75" customHeight="1" x14ac:dyDescent="0.2">
      <c r="A24" s="99">
        <v>200200074</v>
      </c>
      <c r="B24" s="99"/>
      <c r="C24" s="99" t="s">
        <v>185</v>
      </c>
      <c r="D24" s="99"/>
      <c r="E24" s="91" t="s">
        <v>51</v>
      </c>
      <c r="F24" s="91" t="s">
        <v>71</v>
      </c>
      <c r="G24" s="92" t="s">
        <v>208</v>
      </c>
      <c r="H24" s="92" t="s">
        <v>52</v>
      </c>
      <c r="I24" s="89"/>
      <c r="J24" s="89"/>
      <c r="K24" s="89"/>
      <c r="L24" s="89"/>
      <c r="M24" s="89"/>
    </row>
    <row r="25" spans="1:13" s="90" customFormat="1" ht="15.75" customHeight="1" x14ac:dyDescent="0.2">
      <c r="A25" s="99">
        <v>200200076</v>
      </c>
      <c r="B25" s="99"/>
      <c r="C25" s="99" t="s">
        <v>242</v>
      </c>
      <c r="D25" s="99"/>
      <c r="E25" s="91" t="s">
        <v>85</v>
      </c>
      <c r="F25" s="91" t="s">
        <v>183</v>
      </c>
      <c r="G25" s="92" t="s">
        <v>195</v>
      </c>
      <c r="H25" s="92" t="s">
        <v>56</v>
      </c>
      <c r="I25" s="89"/>
      <c r="J25" s="89"/>
      <c r="K25" s="89"/>
      <c r="L25" s="89"/>
      <c r="M25" s="89"/>
    </row>
    <row r="26" spans="1:13" s="90" customFormat="1" ht="15.75" customHeight="1" x14ac:dyDescent="0.2">
      <c r="A26" s="99">
        <v>200200077</v>
      </c>
      <c r="B26" s="99"/>
      <c r="C26" s="99" t="s">
        <v>235</v>
      </c>
      <c r="D26" s="99"/>
      <c r="E26" s="91" t="s">
        <v>66</v>
      </c>
      <c r="F26" s="91" t="s">
        <v>71</v>
      </c>
      <c r="G26" s="92" t="s">
        <v>193</v>
      </c>
      <c r="H26" s="92" t="s">
        <v>56</v>
      </c>
      <c r="I26" s="89"/>
      <c r="J26" s="89"/>
      <c r="K26" s="89"/>
      <c r="L26" s="89"/>
      <c r="M26" s="89"/>
    </row>
    <row r="27" spans="1:13" s="90" customFormat="1" ht="15.75" customHeight="1" x14ac:dyDescent="0.2">
      <c r="A27" s="99">
        <v>200200082</v>
      </c>
      <c r="B27" s="99"/>
      <c r="C27" s="99" t="s">
        <v>235</v>
      </c>
      <c r="D27" s="99"/>
      <c r="E27" s="91" t="s">
        <v>86</v>
      </c>
      <c r="F27" s="91" t="s">
        <v>71</v>
      </c>
      <c r="G27" s="92" t="s">
        <v>195</v>
      </c>
      <c r="H27" s="92" t="s">
        <v>56</v>
      </c>
      <c r="I27" s="89"/>
      <c r="J27" s="89"/>
      <c r="K27" s="89"/>
      <c r="L27" s="89"/>
      <c r="M27" s="89"/>
    </row>
    <row r="28" spans="1:13" s="90" customFormat="1" ht="15.75" customHeight="1" x14ac:dyDescent="0.2">
      <c r="A28" s="99">
        <v>200200083</v>
      </c>
      <c r="B28" s="99"/>
      <c r="C28" s="99" t="s">
        <v>235</v>
      </c>
      <c r="D28" s="99"/>
      <c r="E28" s="91" t="s">
        <v>87</v>
      </c>
      <c r="F28" s="91" t="s">
        <v>71</v>
      </c>
      <c r="G28" s="92" t="s">
        <v>195</v>
      </c>
      <c r="H28" s="92" t="s">
        <v>56</v>
      </c>
      <c r="I28" s="89"/>
      <c r="J28" s="89"/>
      <c r="K28" s="89"/>
      <c r="L28" s="89"/>
      <c r="M28" s="89"/>
    </row>
    <row r="29" spans="1:13" s="90" customFormat="1" ht="15.75" customHeight="1" x14ac:dyDescent="0.2">
      <c r="A29" s="99">
        <v>200200085</v>
      </c>
      <c r="B29" s="99"/>
      <c r="C29" s="99" t="s">
        <v>210</v>
      </c>
      <c r="D29" s="99"/>
      <c r="E29" s="91" t="s">
        <v>88</v>
      </c>
      <c r="F29" s="91" t="s">
        <v>183</v>
      </c>
      <c r="G29" s="92" t="s">
        <v>209</v>
      </c>
      <c r="H29" s="92" t="s">
        <v>89</v>
      </c>
      <c r="I29" s="89"/>
      <c r="J29" s="89"/>
      <c r="K29" s="89"/>
      <c r="L29" s="89"/>
      <c r="M29" s="89"/>
    </row>
    <row r="30" spans="1:13" s="90" customFormat="1" ht="15.75" customHeight="1" x14ac:dyDescent="0.2">
      <c r="A30" s="99">
        <v>200200090</v>
      </c>
      <c r="B30" s="99"/>
      <c r="C30" s="99" t="s">
        <v>201</v>
      </c>
      <c r="D30" s="99"/>
      <c r="E30" s="91" t="s">
        <v>211</v>
      </c>
      <c r="F30" s="91" t="s">
        <v>58</v>
      </c>
      <c r="G30" s="92" t="s">
        <v>202</v>
      </c>
      <c r="H30" s="92" t="s">
        <v>132</v>
      </c>
      <c r="I30" s="89"/>
      <c r="J30" s="89"/>
      <c r="K30" s="89"/>
      <c r="L30" s="89"/>
      <c r="M30" s="89"/>
    </row>
    <row r="31" spans="1:13" s="90" customFormat="1" ht="15.75" customHeight="1" x14ac:dyDescent="0.2">
      <c r="A31" s="99">
        <v>200200096</v>
      </c>
      <c r="B31" s="99"/>
      <c r="C31" s="99" t="s">
        <v>243</v>
      </c>
      <c r="D31" s="99"/>
      <c r="E31" s="91" t="s">
        <v>90</v>
      </c>
      <c r="F31" s="91" t="s">
        <v>183</v>
      </c>
      <c r="G31" s="92" t="s">
        <v>195</v>
      </c>
      <c r="H31" s="92" t="s">
        <v>56</v>
      </c>
      <c r="I31" s="89"/>
      <c r="J31" s="89"/>
      <c r="K31" s="89"/>
      <c r="L31" s="89"/>
      <c r="M31" s="89"/>
    </row>
    <row r="32" spans="1:13" s="90" customFormat="1" ht="15.75" customHeight="1" x14ac:dyDescent="0.2">
      <c r="A32" s="99">
        <v>200200098</v>
      </c>
      <c r="B32" s="99"/>
      <c r="C32" s="99" t="s">
        <v>235</v>
      </c>
      <c r="D32" s="99"/>
      <c r="E32" s="91" t="s">
        <v>91</v>
      </c>
      <c r="F32" s="91" t="s">
        <v>71</v>
      </c>
      <c r="G32" s="92" t="s">
        <v>195</v>
      </c>
      <c r="H32" s="92" t="s">
        <v>56</v>
      </c>
      <c r="I32" s="89"/>
      <c r="J32" s="89"/>
      <c r="K32" s="89"/>
      <c r="L32" s="89"/>
      <c r="M32" s="89"/>
    </row>
    <row r="33" spans="1:13" s="90" customFormat="1" ht="15.75" customHeight="1" x14ac:dyDescent="0.2">
      <c r="A33" s="99">
        <v>200200100</v>
      </c>
      <c r="B33" s="99"/>
      <c r="C33" s="99" t="s">
        <v>235</v>
      </c>
      <c r="D33" s="99"/>
      <c r="E33" s="91" t="s">
        <v>92</v>
      </c>
      <c r="F33" s="91" t="s">
        <v>71</v>
      </c>
      <c r="G33" s="92" t="s">
        <v>195</v>
      </c>
      <c r="H33" s="92" t="s">
        <v>56</v>
      </c>
      <c r="I33" s="89"/>
      <c r="J33" s="89"/>
      <c r="K33" s="89"/>
      <c r="L33" s="89"/>
      <c r="M33" s="89"/>
    </row>
    <row r="34" spans="1:13" s="90" customFormat="1" ht="15.75" customHeight="1" x14ac:dyDescent="0.2">
      <c r="A34" s="99">
        <v>200200102</v>
      </c>
      <c r="B34" s="99"/>
      <c r="C34" s="99" t="s">
        <v>188</v>
      </c>
      <c r="D34" s="99"/>
      <c r="E34" s="91" t="s">
        <v>93</v>
      </c>
      <c r="F34" s="91" t="s">
        <v>71</v>
      </c>
      <c r="G34" s="92" t="s">
        <v>195</v>
      </c>
      <c r="H34" s="92" t="s">
        <v>56</v>
      </c>
      <c r="I34" s="89"/>
      <c r="J34" s="89"/>
      <c r="K34" s="89"/>
      <c r="L34" s="89"/>
      <c r="M34" s="89"/>
    </row>
    <row r="35" spans="1:13" s="90" customFormat="1" ht="15.75" customHeight="1" x14ac:dyDescent="0.2">
      <c r="A35" s="99">
        <v>200200103</v>
      </c>
      <c r="B35" s="99"/>
      <c r="C35" s="99" t="s">
        <v>239</v>
      </c>
      <c r="D35" s="99"/>
      <c r="E35" s="91" t="s">
        <v>94</v>
      </c>
      <c r="F35" s="91" t="s">
        <v>61</v>
      </c>
      <c r="G35" s="92" t="s">
        <v>186</v>
      </c>
      <c r="H35" s="92" t="s">
        <v>79</v>
      </c>
      <c r="I35" s="89"/>
      <c r="J35" s="89"/>
      <c r="K35" s="89"/>
      <c r="L35" s="89"/>
      <c r="M35" s="89"/>
    </row>
    <row r="36" spans="1:13" s="90" customFormat="1" ht="15.75" customHeight="1" x14ac:dyDescent="0.2">
      <c r="A36" s="99">
        <v>200200114</v>
      </c>
      <c r="B36" s="99"/>
      <c r="C36" s="99" t="s">
        <v>244</v>
      </c>
      <c r="D36" s="99"/>
      <c r="E36" s="91" t="s">
        <v>95</v>
      </c>
      <c r="F36" s="91" t="s">
        <v>71</v>
      </c>
      <c r="G36" s="92" t="s">
        <v>214</v>
      </c>
      <c r="H36" s="92" t="s">
        <v>96</v>
      </c>
      <c r="I36" s="89"/>
      <c r="J36" s="89"/>
      <c r="K36" s="89"/>
      <c r="L36" s="89"/>
      <c r="M36" s="89"/>
    </row>
    <row r="37" spans="1:13" s="90" customFormat="1" ht="15.75" customHeight="1" x14ac:dyDescent="0.2">
      <c r="A37" s="99">
        <v>200200126</v>
      </c>
      <c r="B37" s="99"/>
      <c r="C37" s="99" t="s">
        <v>235</v>
      </c>
      <c r="D37" s="99"/>
      <c r="E37" s="91" t="s">
        <v>215</v>
      </c>
      <c r="F37" s="91" t="s">
        <v>61</v>
      </c>
      <c r="G37" s="92" t="s">
        <v>187</v>
      </c>
      <c r="H37" s="92" t="s">
        <v>56</v>
      </c>
      <c r="I37" s="89"/>
      <c r="J37" s="89"/>
      <c r="K37" s="89"/>
      <c r="L37" s="89"/>
      <c r="M37" s="89"/>
    </row>
    <row r="38" spans="1:13" s="90" customFormat="1" ht="15.75" customHeight="1" x14ac:dyDescent="0.2">
      <c r="A38" s="99">
        <v>200200142</v>
      </c>
      <c r="B38" s="99"/>
      <c r="C38" s="99" t="s">
        <v>241</v>
      </c>
      <c r="D38" s="99"/>
      <c r="E38" s="91" t="s">
        <v>97</v>
      </c>
      <c r="F38" s="91" t="s">
        <v>183</v>
      </c>
      <c r="G38" s="92" t="s">
        <v>216</v>
      </c>
      <c r="H38" s="92" t="s">
        <v>81</v>
      </c>
      <c r="I38" s="89"/>
      <c r="J38" s="89"/>
      <c r="K38" s="89"/>
      <c r="L38" s="89"/>
      <c r="M38" s="89"/>
    </row>
    <row r="39" spans="1:13" s="90" customFormat="1" ht="15.75" customHeight="1" x14ac:dyDescent="0.2">
      <c r="A39" s="99">
        <v>200200148</v>
      </c>
      <c r="B39" s="99"/>
      <c r="C39" s="99" t="s">
        <v>245</v>
      </c>
      <c r="D39" s="99"/>
      <c r="E39" s="91" t="s">
        <v>98</v>
      </c>
      <c r="F39" s="91" t="s">
        <v>61</v>
      </c>
      <c r="G39" s="92" t="s">
        <v>217</v>
      </c>
      <c r="H39" s="92" t="s">
        <v>59</v>
      </c>
      <c r="I39" s="89"/>
      <c r="J39" s="89"/>
      <c r="K39" s="89"/>
      <c r="L39" s="89"/>
      <c r="M39" s="89"/>
    </row>
    <row r="40" spans="1:13" s="90" customFormat="1" ht="15.75" customHeight="1" x14ac:dyDescent="0.2">
      <c r="A40" s="99">
        <v>200200185</v>
      </c>
      <c r="B40" s="99"/>
      <c r="C40" s="99" t="s">
        <v>246</v>
      </c>
      <c r="D40" s="99"/>
      <c r="E40" s="91" t="s">
        <v>100</v>
      </c>
      <c r="F40" s="91" t="s">
        <v>58</v>
      </c>
      <c r="G40" s="92" t="s">
        <v>213</v>
      </c>
      <c r="H40" s="92" t="s">
        <v>99</v>
      </c>
      <c r="I40" s="89"/>
      <c r="J40" s="89"/>
      <c r="K40" s="89"/>
      <c r="L40" s="89"/>
      <c r="M40" s="89"/>
    </row>
    <row r="41" spans="1:13" s="90" customFormat="1" ht="15.75" customHeight="1" x14ac:dyDescent="0.2">
      <c r="A41" s="99">
        <v>200200242</v>
      </c>
      <c r="B41" s="99"/>
      <c r="C41" s="99" t="s">
        <v>244</v>
      </c>
      <c r="D41" s="99"/>
      <c r="E41" s="91" t="s">
        <v>102</v>
      </c>
      <c r="F41" s="91" t="s">
        <v>183</v>
      </c>
      <c r="G41" s="92" t="s">
        <v>214</v>
      </c>
      <c r="H41" s="92" t="s">
        <v>96</v>
      </c>
      <c r="I41" s="89"/>
      <c r="J41" s="89"/>
      <c r="K41" s="89"/>
      <c r="L41" s="89"/>
      <c r="M41" s="89"/>
    </row>
    <row r="42" spans="1:13" s="90" customFormat="1" ht="15.75" customHeight="1" x14ac:dyDescent="0.2">
      <c r="A42" s="99">
        <v>200300300</v>
      </c>
      <c r="B42" s="99"/>
      <c r="C42" s="99" t="s">
        <v>248</v>
      </c>
      <c r="D42" s="99"/>
      <c r="E42" s="91" t="s">
        <v>103</v>
      </c>
      <c r="F42" s="91" t="s">
        <v>183</v>
      </c>
      <c r="G42" s="92" t="s">
        <v>197</v>
      </c>
      <c r="H42" s="92" t="s">
        <v>69</v>
      </c>
      <c r="I42" s="89"/>
      <c r="J42" s="89"/>
      <c r="K42" s="89"/>
      <c r="L42" s="89"/>
      <c r="M42" s="89"/>
    </row>
    <row r="43" spans="1:13" s="90" customFormat="1" ht="15.75" customHeight="1" x14ac:dyDescent="0.2">
      <c r="A43" s="99">
        <v>200300378</v>
      </c>
      <c r="B43" s="99"/>
      <c r="C43" s="99" t="s">
        <v>249</v>
      </c>
      <c r="D43" s="99"/>
      <c r="E43" s="91" t="s">
        <v>104</v>
      </c>
      <c r="F43" s="91" t="s">
        <v>183</v>
      </c>
      <c r="G43" s="92" t="s">
        <v>212</v>
      </c>
      <c r="H43" s="92" t="s">
        <v>105</v>
      </c>
      <c r="I43" s="89"/>
      <c r="J43" s="89"/>
      <c r="K43" s="89"/>
      <c r="L43" s="89"/>
      <c r="M43" s="89"/>
    </row>
    <row r="44" spans="1:13" s="90" customFormat="1" ht="15.75" customHeight="1" x14ac:dyDescent="0.2">
      <c r="A44" s="99">
        <v>200300445</v>
      </c>
      <c r="B44" s="99"/>
      <c r="C44" s="99" t="s">
        <v>250</v>
      </c>
      <c r="D44" s="99"/>
      <c r="E44" s="91" t="s">
        <v>106</v>
      </c>
      <c r="F44" s="91" t="s">
        <v>71</v>
      </c>
      <c r="G44" s="92" t="s">
        <v>218</v>
      </c>
      <c r="H44" s="92" t="s">
        <v>107</v>
      </c>
      <c r="I44" s="89"/>
      <c r="J44" s="89"/>
      <c r="K44" s="89"/>
      <c r="L44" s="89"/>
      <c r="M44" s="89"/>
    </row>
    <row r="45" spans="1:13" s="90" customFormat="1" ht="15.75" customHeight="1" x14ac:dyDescent="0.2">
      <c r="A45" s="99">
        <v>200300481</v>
      </c>
      <c r="B45" s="99"/>
      <c r="C45" s="99" t="s">
        <v>251</v>
      </c>
      <c r="D45" s="99"/>
      <c r="E45" s="91" t="s">
        <v>108</v>
      </c>
      <c r="F45" s="91" t="s">
        <v>183</v>
      </c>
      <c r="G45" s="92" t="s">
        <v>214</v>
      </c>
      <c r="H45" s="92" t="s">
        <v>109</v>
      </c>
      <c r="I45" s="89"/>
      <c r="J45" s="89"/>
      <c r="K45" s="89"/>
      <c r="L45" s="89"/>
      <c r="M45" s="89"/>
    </row>
    <row r="46" spans="1:13" s="90" customFormat="1" ht="15.75" customHeight="1" x14ac:dyDescent="0.2">
      <c r="A46" s="99">
        <v>200300520</v>
      </c>
      <c r="B46" s="99"/>
      <c r="C46" s="99" t="s">
        <v>188</v>
      </c>
      <c r="D46" s="99"/>
      <c r="E46" s="91" t="s">
        <v>70</v>
      </c>
      <c r="F46" s="91" t="s">
        <v>183</v>
      </c>
      <c r="G46" s="92" t="s">
        <v>195</v>
      </c>
      <c r="H46" s="92" t="s">
        <v>56</v>
      </c>
      <c r="I46" s="89"/>
      <c r="J46" s="89"/>
      <c r="K46" s="89"/>
      <c r="L46" s="89"/>
      <c r="M46" s="89"/>
    </row>
    <row r="47" spans="1:13" s="90" customFormat="1" ht="15.75" customHeight="1" x14ac:dyDescent="0.2">
      <c r="A47" s="99">
        <v>200400184</v>
      </c>
      <c r="B47" s="99"/>
      <c r="C47" s="99" t="s">
        <v>248</v>
      </c>
      <c r="D47" s="99"/>
      <c r="E47" s="91" t="s">
        <v>110</v>
      </c>
      <c r="F47" s="91" t="s">
        <v>183</v>
      </c>
      <c r="G47" s="92" t="s">
        <v>197</v>
      </c>
      <c r="H47" s="92" t="s">
        <v>69</v>
      </c>
      <c r="I47" s="89"/>
      <c r="J47" s="89"/>
      <c r="K47" s="89"/>
      <c r="L47" s="89"/>
      <c r="M47" s="89"/>
    </row>
    <row r="48" spans="1:13" s="90" customFormat="1" ht="15.75" customHeight="1" x14ac:dyDescent="0.2">
      <c r="A48" s="99">
        <v>200500013</v>
      </c>
      <c r="B48" s="99"/>
      <c r="C48" s="99" t="s">
        <v>238</v>
      </c>
      <c r="D48" s="99"/>
      <c r="E48" s="93" t="s">
        <v>219</v>
      </c>
      <c r="F48" s="93" t="s">
        <v>183</v>
      </c>
      <c r="G48" s="94" t="s">
        <v>198</v>
      </c>
      <c r="H48" s="94" t="s">
        <v>75</v>
      </c>
      <c r="I48" s="89"/>
      <c r="J48" s="89"/>
      <c r="K48" s="89"/>
      <c r="L48" s="89"/>
      <c r="M48" s="89"/>
    </row>
    <row r="49" spans="1:13" s="90" customFormat="1" ht="15.75" customHeight="1" x14ac:dyDescent="0.2">
      <c r="A49" s="99">
        <v>200500014</v>
      </c>
      <c r="B49" s="99"/>
      <c r="C49" s="99" t="s">
        <v>239</v>
      </c>
      <c r="D49" s="99"/>
      <c r="E49" s="93" t="s">
        <v>111</v>
      </c>
      <c r="F49" s="93" t="s">
        <v>183</v>
      </c>
      <c r="G49" s="94" t="s">
        <v>186</v>
      </c>
      <c r="H49" s="94" t="s">
        <v>79</v>
      </c>
      <c r="I49" s="89"/>
      <c r="J49" s="89"/>
      <c r="K49" s="89"/>
      <c r="L49" s="89"/>
      <c r="M49" s="89"/>
    </row>
    <row r="50" spans="1:13" s="90" customFormat="1" ht="15.75" customHeight="1" x14ac:dyDescent="0.2">
      <c r="A50" s="99">
        <v>200500218</v>
      </c>
      <c r="B50" s="99"/>
      <c r="C50" s="99" t="s">
        <v>203</v>
      </c>
      <c r="D50" s="99"/>
      <c r="E50" s="93" t="s">
        <v>112</v>
      </c>
      <c r="F50" s="93" t="s">
        <v>183</v>
      </c>
      <c r="G50" s="94" t="s">
        <v>202</v>
      </c>
      <c r="H50" s="94" t="s">
        <v>113</v>
      </c>
      <c r="I50" s="89"/>
      <c r="J50" s="89"/>
      <c r="K50" s="89"/>
      <c r="L50" s="89"/>
      <c r="M50" s="89"/>
    </row>
    <row r="51" spans="1:13" s="90" customFormat="1" ht="15.75" customHeight="1" x14ac:dyDescent="0.2">
      <c r="A51" s="99">
        <v>200500222</v>
      </c>
      <c r="B51" s="99"/>
      <c r="C51" s="99" t="s">
        <v>235</v>
      </c>
      <c r="D51" s="99"/>
      <c r="E51" s="93" t="s">
        <v>114</v>
      </c>
      <c r="F51" s="93" t="s">
        <v>183</v>
      </c>
      <c r="G51" s="94" t="s">
        <v>193</v>
      </c>
      <c r="H51" s="94" t="s">
        <v>56</v>
      </c>
      <c r="I51" s="89"/>
      <c r="J51" s="89"/>
      <c r="K51" s="89"/>
      <c r="L51" s="89"/>
      <c r="M51" s="89"/>
    </row>
    <row r="52" spans="1:13" s="90" customFormat="1" ht="15.75" customHeight="1" x14ac:dyDescent="0.2">
      <c r="A52" s="99">
        <v>200500232</v>
      </c>
      <c r="B52" s="99"/>
      <c r="C52" s="99" t="s">
        <v>188</v>
      </c>
      <c r="D52" s="99"/>
      <c r="E52" s="93" t="s">
        <v>115</v>
      </c>
      <c r="F52" s="93" t="s">
        <v>183</v>
      </c>
      <c r="G52" s="94" t="s">
        <v>195</v>
      </c>
      <c r="H52" s="94" t="s">
        <v>56</v>
      </c>
      <c r="I52" s="89"/>
      <c r="J52" s="89"/>
      <c r="K52" s="89"/>
      <c r="L52" s="89"/>
      <c r="M52" s="89"/>
    </row>
    <row r="53" spans="1:13" s="90" customFormat="1" ht="15.75" customHeight="1" x14ac:dyDescent="0.2">
      <c r="A53" s="99">
        <v>200600059</v>
      </c>
      <c r="B53" s="99"/>
      <c r="C53" s="99" t="s">
        <v>241</v>
      </c>
      <c r="D53" s="99"/>
      <c r="E53" s="93" t="s">
        <v>116</v>
      </c>
      <c r="F53" s="93" t="s">
        <v>183</v>
      </c>
      <c r="G53" s="94" t="s">
        <v>206</v>
      </c>
      <c r="H53" s="94" t="s">
        <v>81</v>
      </c>
      <c r="I53" s="89"/>
      <c r="J53" s="89"/>
      <c r="K53" s="89"/>
      <c r="L53" s="89"/>
      <c r="M53" s="89"/>
    </row>
    <row r="54" spans="1:13" s="90" customFormat="1" ht="15.75" customHeight="1" x14ac:dyDescent="0.2">
      <c r="A54" s="99">
        <v>200600150</v>
      </c>
      <c r="B54" s="99"/>
      <c r="C54" s="99" t="s">
        <v>253</v>
      </c>
      <c r="D54" s="99"/>
      <c r="E54" s="91" t="s">
        <v>120</v>
      </c>
      <c r="F54" s="91" t="s">
        <v>183</v>
      </c>
      <c r="G54" s="92" t="s">
        <v>184</v>
      </c>
      <c r="H54" s="92" t="s">
        <v>52</v>
      </c>
      <c r="I54" s="89"/>
      <c r="J54" s="89"/>
      <c r="K54" s="89"/>
      <c r="L54" s="89"/>
      <c r="M54" s="89"/>
    </row>
    <row r="55" spans="1:13" s="90" customFormat="1" ht="15.75" customHeight="1" x14ac:dyDescent="0.2">
      <c r="A55" s="99">
        <v>200700001</v>
      </c>
      <c r="B55" s="99"/>
      <c r="C55" s="99" t="s">
        <v>254</v>
      </c>
      <c r="D55" s="99"/>
      <c r="E55" s="91" t="s">
        <v>121</v>
      </c>
      <c r="F55" s="91" t="s">
        <v>183</v>
      </c>
      <c r="G55" s="92" t="s">
        <v>220</v>
      </c>
      <c r="H55" s="92" t="s">
        <v>122</v>
      </c>
      <c r="I55" s="89"/>
      <c r="J55" s="89"/>
      <c r="K55" s="89"/>
      <c r="L55" s="89"/>
      <c r="M55" s="89"/>
    </row>
    <row r="56" spans="1:13" s="90" customFormat="1" ht="15.75" customHeight="1" x14ac:dyDescent="0.2">
      <c r="A56" s="99">
        <v>200700057</v>
      </c>
      <c r="B56" s="99"/>
      <c r="C56" s="99" t="s">
        <v>255</v>
      </c>
      <c r="D56" s="99"/>
      <c r="E56" s="91" t="s">
        <v>123</v>
      </c>
      <c r="F56" s="91" t="s">
        <v>183</v>
      </c>
      <c r="G56" s="92" t="s">
        <v>196</v>
      </c>
      <c r="H56" s="92" t="s">
        <v>124</v>
      </c>
      <c r="I56" s="89"/>
      <c r="J56" s="89"/>
      <c r="K56" s="89"/>
      <c r="L56" s="89"/>
      <c r="M56" s="89"/>
    </row>
    <row r="57" spans="1:13" s="90" customFormat="1" ht="15.75" customHeight="1" x14ac:dyDescent="0.2">
      <c r="A57" s="99">
        <v>200700073</v>
      </c>
      <c r="B57" s="99"/>
      <c r="C57" s="99" t="s">
        <v>256</v>
      </c>
      <c r="D57" s="99"/>
      <c r="E57" s="91" t="s">
        <v>221</v>
      </c>
      <c r="F57" s="91" t="s">
        <v>183</v>
      </c>
      <c r="G57" s="92" t="s">
        <v>222</v>
      </c>
      <c r="H57" s="92" t="s">
        <v>125</v>
      </c>
      <c r="I57" s="89"/>
      <c r="J57" s="89"/>
      <c r="K57" s="89"/>
      <c r="L57" s="89"/>
      <c r="M57" s="89"/>
    </row>
    <row r="58" spans="1:13" s="90" customFormat="1" ht="15.75" customHeight="1" x14ac:dyDescent="0.2">
      <c r="A58" s="99">
        <v>200700074</v>
      </c>
      <c r="B58" s="99"/>
      <c r="C58" s="99" t="s">
        <v>256</v>
      </c>
      <c r="D58" s="99"/>
      <c r="E58" s="91" t="s">
        <v>126</v>
      </c>
      <c r="F58" s="91" t="s">
        <v>183</v>
      </c>
      <c r="G58" s="92" t="s">
        <v>223</v>
      </c>
      <c r="H58" s="92" t="s">
        <v>127</v>
      </c>
      <c r="I58" s="89"/>
      <c r="J58" s="89"/>
      <c r="K58" s="89"/>
      <c r="L58" s="89"/>
      <c r="M58" s="89"/>
    </row>
    <row r="59" spans="1:13" s="90" customFormat="1" ht="15.75" customHeight="1" x14ac:dyDescent="0.2">
      <c r="A59" s="99">
        <v>200700075</v>
      </c>
      <c r="B59" s="99"/>
      <c r="C59" s="99" t="s">
        <v>256</v>
      </c>
      <c r="D59" s="99"/>
      <c r="E59" s="91" t="s">
        <v>128</v>
      </c>
      <c r="F59" s="91" t="s">
        <v>183</v>
      </c>
      <c r="G59" s="92" t="s">
        <v>224</v>
      </c>
      <c r="H59" s="92" t="s">
        <v>129</v>
      </c>
      <c r="I59" s="89"/>
      <c r="J59" s="89"/>
      <c r="K59" s="89"/>
      <c r="L59" s="89"/>
      <c r="M59" s="89"/>
    </row>
    <row r="60" spans="1:13" s="90" customFormat="1" ht="15.75" customHeight="1" x14ac:dyDescent="0.2">
      <c r="A60" s="99">
        <v>200700076</v>
      </c>
      <c r="B60" s="99"/>
      <c r="C60" s="99" t="s">
        <v>256</v>
      </c>
      <c r="D60" s="99"/>
      <c r="E60" s="91" t="s">
        <v>130</v>
      </c>
      <c r="F60" s="91" t="s">
        <v>183</v>
      </c>
      <c r="G60" s="92" t="s">
        <v>224</v>
      </c>
      <c r="H60" s="92" t="s">
        <v>131</v>
      </c>
      <c r="I60" s="89"/>
      <c r="J60" s="89"/>
      <c r="K60" s="89"/>
      <c r="L60" s="89"/>
      <c r="M60" s="89"/>
    </row>
    <row r="61" spans="1:13" s="90" customFormat="1" ht="15.75" customHeight="1" x14ac:dyDescent="0.2">
      <c r="A61" s="99">
        <v>200700344</v>
      </c>
      <c r="B61" s="99"/>
      <c r="C61" s="99" t="s">
        <v>257</v>
      </c>
      <c r="D61" s="99"/>
      <c r="E61" s="91" t="s">
        <v>135</v>
      </c>
      <c r="F61" s="91" t="s">
        <v>183</v>
      </c>
      <c r="G61" s="92" t="s">
        <v>225</v>
      </c>
      <c r="H61" s="92" t="s">
        <v>136</v>
      </c>
      <c r="I61" s="89"/>
      <c r="J61" s="89"/>
      <c r="K61" s="89"/>
      <c r="L61" s="89"/>
      <c r="M61" s="89"/>
    </row>
    <row r="62" spans="1:13" s="90" customFormat="1" ht="15.75" customHeight="1" x14ac:dyDescent="0.2">
      <c r="A62" s="99">
        <v>200700345</v>
      </c>
      <c r="B62" s="99"/>
      <c r="C62" s="99" t="s">
        <v>257</v>
      </c>
      <c r="D62" s="99"/>
      <c r="E62" s="91" t="s">
        <v>137</v>
      </c>
      <c r="F62" s="91" t="s">
        <v>183</v>
      </c>
      <c r="G62" s="92" t="s">
        <v>226</v>
      </c>
      <c r="H62" s="92" t="s">
        <v>138</v>
      </c>
      <c r="I62" s="89"/>
      <c r="J62" s="89"/>
      <c r="K62" s="89"/>
      <c r="L62" s="89"/>
      <c r="M62" s="89"/>
    </row>
    <row r="63" spans="1:13" s="90" customFormat="1" ht="15.75" customHeight="1" x14ac:dyDescent="0.2">
      <c r="A63" s="99">
        <v>200800024</v>
      </c>
      <c r="B63" s="99"/>
      <c r="C63" s="99" t="s">
        <v>258</v>
      </c>
      <c r="D63" s="99"/>
      <c r="E63" s="91" t="s">
        <v>139</v>
      </c>
      <c r="F63" s="91" t="s">
        <v>183</v>
      </c>
      <c r="G63" s="92" t="s">
        <v>195</v>
      </c>
      <c r="H63" s="92" t="s">
        <v>56</v>
      </c>
      <c r="I63" s="89"/>
      <c r="J63" s="89"/>
      <c r="K63" s="89"/>
      <c r="L63" s="89"/>
      <c r="M63" s="89"/>
    </row>
    <row r="64" spans="1:13" s="90" customFormat="1" ht="15.75" customHeight="1" x14ac:dyDescent="0.2">
      <c r="A64" s="99">
        <v>200800025</v>
      </c>
      <c r="B64" s="99"/>
      <c r="C64" s="99" t="s">
        <v>258</v>
      </c>
      <c r="D64" s="99"/>
      <c r="E64" s="91" t="s">
        <v>140</v>
      </c>
      <c r="F64" s="91" t="s">
        <v>183</v>
      </c>
      <c r="G64" s="92" t="s">
        <v>195</v>
      </c>
      <c r="H64" s="92" t="s">
        <v>56</v>
      </c>
      <c r="I64" s="89"/>
      <c r="J64" s="89"/>
      <c r="K64" s="89"/>
      <c r="L64" s="89"/>
      <c r="M64" s="89"/>
    </row>
    <row r="65" spans="1:13" s="90" customFormat="1" ht="15.75" customHeight="1" x14ac:dyDescent="0.2">
      <c r="A65" s="99">
        <v>200800275</v>
      </c>
      <c r="B65" s="99"/>
      <c r="C65" s="99" t="s">
        <v>259</v>
      </c>
      <c r="D65" s="99"/>
      <c r="E65" s="91" t="s">
        <v>141</v>
      </c>
      <c r="F65" s="91" t="s">
        <v>183</v>
      </c>
      <c r="G65" s="92" t="s">
        <v>227</v>
      </c>
      <c r="H65" s="92" t="s">
        <v>142</v>
      </c>
      <c r="I65" s="89"/>
      <c r="J65" s="89"/>
      <c r="K65" s="89"/>
      <c r="L65" s="89"/>
      <c r="M65" s="89"/>
    </row>
    <row r="66" spans="1:13" s="90" customFormat="1" ht="15.75" customHeight="1" x14ac:dyDescent="0.2">
      <c r="A66" s="99">
        <v>200800276</v>
      </c>
      <c r="B66" s="99"/>
      <c r="C66" s="99" t="s">
        <v>259</v>
      </c>
      <c r="D66" s="99"/>
      <c r="E66" s="91" t="s">
        <v>143</v>
      </c>
      <c r="F66" s="91" t="s">
        <v>61</v>
      </c>
      <c r="G66" s="92" t="s">
        <v>227</v>
      </c>
      <c r="H66" s="92" t="s">
        <v>142</v>
      </c>
      <c r="I66" s="89"/>
      <c r="J66" s="89"/>
      <c r="K66" s="89"/>
      <c r="L66" s="89"/>
      <c r="M66" s="89"/>
    </row>
    <row r="67" spans="1:13" s="90" customFormat="1" ht="15.75" customHeight="1" x14ac:dyDescent="0.2">
      <c r="A67" s="99">
        <v>200800365</v>
      </c>
      <c r="B67" s="99"/>
      <c r="C67" s="99" t="s">
        <v>256</v>
      </c>
      <c r="D67" s="99"/>
      <c r="E67" s="91" t="s">
        <v>228</v>
      </c>
      <c r="F67" s="91" t="s">
        <v>183</v>
      </c>
      <c r="G67" s="92" t="s">
        <v>222</v>
      </c>
      <c r="H67" s="92" t="s">
        <v>125</v>
      </c>
      <c r="I67" s="89"/>
      <c r="J67" s="89"/>
      <c r="K67" s="89"/>
      <c r="L67" s="89"/>
      <c r="M67" s="89"/>
    </row>
    <row r="68" spans="1:13" s="90" customFormat="1" ht="15.75" customHeight="1" x14ac:dyDescent="0.2">
      <c r="A68" s="99">
        <v>200800366</v>
      </c>
      <c r="B68" s="99"/>
      <c r="C68" s="99" t="s">
        <v>256</v>
      </c>
      <c r="D68" s="99"/>
      <c r="E68" s="91" t="s">
        <v>144</v>
      </c>
      <c r="F68" s="91" t="s">
        <v>183</v>
      </c>
      <c r="G68" s="92" t="s">
        <v>224</v>
      </c>
      <c r="H68" s="92" t="s">
        <v>131</v>
      </c>
      <c r="I68" s="89"/>
      <c r="J68" s="89"/>
      <c r="K68" s="89"/>
      <c r="L68" s="89"/>
      <c r="M68" s="89"/>
    </row>
    <row r="69" spans="1:13" s="90" customFormat="1" ht="15.75" customHeight="1" x14ac:dyDescent="0.2">
      <c r="A69" s="99">
        <v>200800401</v>
      </c>
      <c r="B69" s="99"/>
      <c r="C69" s="99" t="s">
        <v>260</v>
      </c>
      <c r="D69" s="99"/>
      <c r="E69" s="91" t="s">
        <v>229</v>
      </c>
      <c r="F69" s="91" t="s">
        <v>183</v>
      </c>
      <c r="G69" s="92" t="s">
        <v>206</v>
      </c>
      <c r="H69" s="92" t="s">
        <v>81</v>
      </c>
      <c r="I69" s="89"/>
      <c r="J69" s="89"/>
      <c r="K69" s="89"/>
      <c r="L69" s="89"/>
      <c r="M69" s="89"/>
    </row>
    <row r="70" spans="1:13" s="90" customFormat="1" ht="15.75" customHeight="1" x14ac:dyDescent="0.2">
      <c r="A70" s="99">
        <v>200900016</v>
      </c>
      <c r="B70" s="99"/>
      <c r="C70" s="99" t="s">
        <v>258</v>
      </c>
      <c r="D70" s="99"/>
      <c r="E70" s="91" t="s">
        <v>145</v>
      </c>
      <c r="F70" s="91" t="s">
        <v>183</v>
      </c>
      <c r="G70" s="92" t="s">
        <v>195</v>
      </c>
      <c r="H70" s="92" t="s">
        <v>56</v>
      </c>
      <c r="I70" s="89"/>
      <c r="J70" s="89"/>
      <c r="K70" s="89"/>
      <c r="L70" s="89"/>
      <c r="M70" s="89"/>
    </row>
    <row r="71" spans="1:13" s="90" customFormat="1" ht="15.75" customHeight="1" x14ac:dyDescent="0.2">
      <c r="A71" s="99">
        <v>200900431</v>
      </c>
      <c r="B71" s="99"/>
      <c r="C71" s="99" t="s">
        <v>250</v>
      </c>
      <c r="D71" s="99"/>
      <c r="E71" s="91" t="s">
        <v>146</v>
      </c>
      <c r="F71" s="91" t="s">
        <v>183</v>
      </c>
      <c r="G71" s="92" t="s">
        <v>230</v>
      </c>
      <c r="H71" s="92" t="s">
        <v>147</v>
      </c>
      <c r="I71" s="89"/>
      <c r="J71" s="89"/>
      <c r="K71" s="89"/>
      <c r="L71" s="89"/>
      <c r="M71" s="89"/>
    </row>
    <row r="72" spans="1:13" s="90" customFormat="1" ht="15.75" customHeight="1" x14ac:dyDescent="0.2">
      <c r="A72" s="99">
        <v>200900517</v>
      </c>
      <c r="B72" s="99"/>
      <c r="C72" s="99" t="s">
        <v>245</v>
      </c>
      <c r="D72" s="99"/>
      <c r="E72" s="91" t="s">
        <v>57</v>
      </c>
      <c r="F72" s="91" t="s">
        <v>183</v>
      </c>
      <c r="G72" s="92" t="s">
        <v>217</v>
      </c>
      <c r="H72" s="92" t="s">
        <v>59</v>
      </c>
      <c r="I72" s="89"/>
      <c r="J72" s="89"/>
      <c r="K72" s="89"/>
      <c r="L72" s="89"/>
      <c r="M72" s="89"/>
    </row>
    <row r="73" spans="1:13" s="90" customFormat="1" ht="15.75" customHeight="1" x14ac:dyDescent="0.2">
      <c r="A73" s="99">
        <v>201000282</v>
      </c>
      <c r="B73" s="99"/>
      <c r="C73" s="99" t="s">
        <v>262</v>
      </c>
      <c r="D73" s="99"/>
      <c r="E73" s="91" t="s">
        <v>148</v>
      </c>
      <c r="F73" s="91" t="s">
        <v>183</v>
      </c>
      <c r="G73" s="92" t="s">
        <v>195</v>
      </c>
      <c r="H73" s="92" t="s">
        <v>56</v>
      </c>
      <c r="I73" s="89"/>
      <c r="J73" s="89"/>
      <c r="K73" s="89"/>
      <c r="L73" s="89"/>
      <c r="M73" s="89"/>
    </row>
    <row r="74" spans="1:13" s="90" customFormat="1" ht="15.75" customHeight="1" x14ac:dyDescent="0.2">
      <c r="A74" s="99">
        <v>201100003</v>
      </c>
      <c r="B74" s="99"/>
      <c r="C74" s="99" t="s">
        <v>241</v>
      </c>
      <c r="D74" s="99"/>
      <c r="E74" s="91" t="s">
        <v>80</v>
      </c>
      <c r="F74" s="91" t="s">
        <v>183</v>
      </c>
      <c r="G74" s="92" t="s">
        <v>206</v>
      </c>
      <c r="H74" s="92" t="s">
        <v>81</v>
      </c>
      <c r="I74" s="89"/>
      <c r="J74" s="89"/>
      <c r="K74" s="89"/>
      <c r="L74" s="89"/>
      <c r="M74" s="89"/>
    </row>
    <row r="75" spans="1:13" s="90" customFormat="1" ht="15.75" customHeight="1" x14ac:dyDescent="0.2">
      <c r="A75" s="99">
        <v>201100206</v>
      </c>
      <c r="B75" s="99"/>
      <c r="C75" s="99" t="s">
        <v>150</v>
      </c>
      <c r="D75" s="99"/>
      <c r="E75" s="91" t="s">
        <v>151</v>
      </c>
      <c r="F75" s="91" t="s">
        <v>183</v>
      </c>
      <c r="G75" s="92" t="s">
        <v>187</v>
      </c>
      <c r="H75" s="92" t="s">
        <v>56</v>
      </c>
      <c r="I75" s="89"/>
      <c r="J75" s="89"/>
      <c r="K75" s="89"/>
      <c r="L75" s="89"/>
      <c r="M75" s="89"/>
    </row>
    <row r="76" spans="1:13" s="90" customFormat="1" ht="15.75" customHeight="1" x14ac:dyDescent="0.2">
      <c r="A76" s="99">
        <v>201100332</v>
      </c>
      <c r="B76" s="99"/>
      <c r="C76" s="99" t="s">
        <v>231</v>
      </c>
      <c r="D76" s="99"/>
      <c r="E76" s="91" t="s">
        <v>154</v>
      </c>
      <c r="F76" s="91" t="s">
        <v>183</v>
      </c>
      <c r="G76" s="92" t="s">
        <v>204</v>
      </c>
      <c r="H76" s="92" t="s">
        <v>155</v>
      </c>
      <c r="I76" s="89"/>
      <c r="J76" s="89"/>
      <c r="K76" s="89"/>
      <c r="L76" s="89"/>
      <c r="M76" s="89"/>
    </row>
    <row r="77" spans="1:13" s="90" customFormat="1" ht="15.75" customHeight="1" x14ac:dyDescent="0.2">
      <c r="A77" s="99">
        <v>201300058</v>
      </c>
      <c r="B77" s="99"/>
      <c r="C77" s="99" t="s">
        <v>256</v>
      </c>
      <c r="D77" s="99"/>
      <c r="E77" s="91" t="s">
        <v>232</v>
      </c>
      <c r="F77" s="91" t="s">
        <v>149</v>
      </c>
      <c r="G77" s="92" t="s">
        <v>223</v>
      </c>
      <c r="H77" s="92" t="s">
        <v>127</v>
      </c>
      <c r="I77" s="89"/>
      <c r="J77" s="89"/>
      <c r="K77" s="89"/>
      <c r="L77" s="89"/>
      <c r="M77" s="89"/>
    </row>
    <row r="78" spans="1:13" s="90" customFormat="1" ht="15.75" customHeight="1" x14ac:dyDescent="0.2">
      <c r="A78" s="99">
        <v>201300059</v>
      </c>
      <c r="B78" s="99"/>
      <c r="C78" s="99" t="s">
        <v>256</v>
      </c>
      <c r="D78" s="99"/>
      <c r="E78" s="91" t="s">
        <v>169</v>
      </c>
      <c r="F78" s="91" t="s">
        <v>183</v>
      </c>
      <c r="G78" s="92" t="s">
        <v>233</v>
      </c>
      <c r="H78" s="92" t="s">
        <v>170</v>
      </c>
      <c r="I78" s="89"/>
      <c r="J78" s="89"/>
      <c r="K78" s="89"/>
      <c r="L78" s="89"/>
      <c r="M78" s="89"/>
    </row>
    <row r="79" spans="1:13" s="90" customFormat="1" ht="15.75" customHeight="1" x14ac:dyDescent="0.2">
      <c r="A79" s="99">
        <v>201700186</v>
      </c>
      <c r="B79" s="99"/>
      <c r="C79" s="99" t="s">
        <v>252</v>
      </c>
      <c r="D79" s="99"/>
      <c r="E79" s="99" t="s">
        <v>117</v>
      </c>
      <c r="F79" s="93" t="s">
        <v>183</v>
      </c>
      <c r="G79" s="99">
        <v>37270</v>
      </c>
      <c r="H79" s="99" t="s">
        <v>118</v>
      </c>
      <c r="I79" s="89"/>
      <c r="J79" s="89"/>
      <c r="K79" s="89"/>
      <c r="L79" s="89"/>
      <c r="M79" s="89"/>
    </row>
    <row r="80" spans="1:13" s="90" customFormat="1" ht="15.75" customHeight="1" x14ac:dyDescent="0.2">
      <c r="A80" s="99">
        <v>201700187</v>
      </c>
      <c r="B80" s="99"/>
      <c r="C80" s="99" t="s">
        <v>252</v>
      </c>
      <c r="D80" s="99"/>
      <c r="E80" s="99" t="s">
        <v>110</v>
      </c>
      <c r="F80" s="93" t="s">
        <v>183</v>
      </c>
      <c r="G80" s="99">
        <v>37270</v>
      </c>
      <c r="H80" s="99" t="s">
        <v>119</v>
      </c>
      <c r="I80" s="89"/>
      <c r="J80" s="89"/>
      <c r="K80" s="89"/>
      <c r="L80" s="89"/>
      <c r="M80" s="89"/>
    </row>
    <row r="81" spans="1:13" s="90" customFormat="1" ht="15.75" customHeight="1" x14ac:dyDescent="0.2">
      <c r="A81" s="99">
        <v>201700188</v>
      </c>
      <c r="B81" s="99"/>
      <c r="C81" s="99" t="s">
        <v>263</v>
      </c>
      <c r="D81" s="99"/>
      <c r="E81" s="99" t="s">
        <v>152</v>
      </c>
      <c r="F81" s="91" t="s">
        <v>183</v>
      </c>
      <c r="G81" s="99">
        <v>37270</v>
      </c>
      <c r="H81" s="99" t="s">
        <v>153</v>
      </c>
      <c r="I81" s="89"/>
      <c r="J81" s="89"/>
      <c r="K81" s="89"/>
      <c r="L81" s="89"/>
      <c r="M81" s="89"/>
    </row>
    <row r="82" spans="1:13" s="90" customFormat="1" ht="15.75" customHeight="1" x14ac:dyDescent="0.2">
      <c r="A82" s="99">
        <v>201700189</v>
      </c>
      <c r="B82" s="99"/>
      <c r="C82" s="99" t="s">
        <v>263</v>
      </c>
      <c r="D82" s="99"/>
      <c r="E82" s="99" t="s">
        <v>168</v>
      </c>
      <c r="F82" s="91" t="s">
        <v>183</v>
      </c>
      <c r="G82" s="99">
        <v>37270</v>
      </c>
      <c r="H82" s="99" t="s">
        <v>264</v>
      </c>
      <c r="I82" s="89"/>
      <c r="J82" s="89"/>
      <c r="K82" s="89"/>
      <c r="L82" s="89"/>
      <c r="M82" s="89"/>
    </row>
    <row r="83" spans="1:13" s="90" customFormat="1" ht="15.75" customHeight="1" x14ac:dyDescent="0.2">
      <c r="A83" s="99">
        <v>201700190</v>
      </c>
      <c r="B83" s="99"/>
      <c r="C83" s="99" t="s">
        <v>261</v>
      </c>
      <c r="D83" s="99"/>
      <c r="E83" s="99" t="s">
        <v>133</v>
      </c>
      <c r="F83" s="91" t="s">
        <v>183</v>
      </c>
      <c r="G83" s="99">
        <v>37130</v>
      </c>
      <c r="H83" s="99" t="s">
        <v>134</v>
      </c>
      <c r="I83" s="89"/>
      <c r="J83" s="89"/>
      <c r="K83" s="89"/>
      <c r="L83" s="89"/>
      <c r="M83" s="89"/>
    </row>
    <row r="84" spans="1:13" s="90" customFormat="1" ht="15.75" customHeight="1" x14ac:dyDescent="0.2">
      <c r="A84" s="99">
        <v>201800058</v>
      </c>
      <c r="B84" s="99"/>
      <c r="C84" s="99" t="s">
        <v>239</v>
      </c>
      <c r="D84" s="99"/>
      <c r="E84" s="93" t="s">
        <v>240</v>
      </c>
      <c r="F84" s="93" t="s">
        <v>183</v>
      </c>
      <c r="G84" s="95" t="s">
        <v>186</v>
      </c>
      <c r="H84" s="95" t="s">
        <v>79</v>
      </c>
      <c r="I84" s="89"/>
      <c r="J84" s="89"/>
      <c r="K84" s="89"/>
      <c r="L84" s="89"/>
      <c r="M84" s="89"/>
    </row>
    <row r="85" spans="1:13" s="90" customFormat="1" ht="15.75" customHeight="1" x14ac:dyDescent="0.2">
      <c r="A85" s="99">
        <v>201800184</v>
      </c>
      <c r="B85" s="99"/>
      <c r="C85" s="99" t="s">
        <v>247</v>
      </c>
      <c r="D85" s="99"/>
      <c r="E85" s="91" t="s">
        <v>101</v>
      </c>
      <c r="F85" s="91" t="s">
        <v>183</v>
      </c>
      <c r="G85" s="96" t="s">
        <v>195</v>
      </c>
      <c r="H85" s="96" t="s">
        <v>56</v>
      </c>
      <c r="I85" s="89"/>
      <c r="J85" s="89"/>
      <c r="K85" s="89"/>
      <c r="L85" s="89"/>
      <c r="M85" s="89"/>
    </row>
    <row r="86" spans="1:13" s="90" customFormat="1" ht="15.75" customHeight="1" x14ac:dyDescent="0.2">
      <c r="A86" s="99"/>
      <c r="B86" s="99"/>
      <c r="C86" s="99"/>
      <c r="D86" s="99"/>
      <c r="E86" s="99"/>
      <c r="F86" s="99"/>
      <c r="G86" s="99"/>
      <c r="H86" s="99"/>
      <c r="I86" s="89"/>
      <c r="J86" s="89"/>
      <c r="K86" s="89"/>
      <c r="L86" s="89"/>
      <c r="M86" s="89"/>
    </row>
    <row r="87" spans="1:13" s="90" customFormat="1" ht="15.75" customHeight="1" x14ac:dyDescent="0.2">
      <c r="A87" s="99"/>
      <c r="B87" s="99"/>
      <c r="C87" s="99"/>
      <c r="D87" s="99"/>
      <c r="E87" s="100"/>
      <c r="F87" s="100"/>
      <c r="G87" s="100"/>
      <c r="H87" s="100"/>
      <c r="I87" s="89"/>
      <c r="J87" s="89"/>
      <c r="K87" s="89"/>
      <c r="L87" s="89"/>
      <c r="M87" s="89"/>
    </row>
    <row r="88" spans="1:13" s="90" customFormat="1" ht="15.75" customHeight="1" x14ac:dyDescent="0.2">
      <c r="A88" s="99"/>
      <c r="B88" s="99"/>
      <c r="C88" s="99"/>
      <c r="D88" s="99"/>
      <c r="E88" s="100"/>
      <c r="F88" s="100"/>
      <c r="G88" s="100"/>
      <c r="H88" s="100"/>
      <c r="I88" s="89"/>
      <c r="J88" s="89"/>
      <c r="K88" s="89"/>
      <c r="L88" s="89"/>
      <c r="M88" s="89"/>
    </row>
    <row r="89" spans="1:13" s="90" customFormat="1" ht="15.75" customHeight="1" x14ac:dyDescent="0.2">
      <c r="A89" s="99"/>
      <c r="B89" s="99"/>
      <c r="C89" s="99"/>
      <c r="D89" s="99"/>
      <c r="E89" s="100"/>
      <c r="F89" s="100"/>
      <c r="G89" s="100"/>
      <c r="H89" s="100"/>
      <c r="I89" s="89"/>
      <c r="J89" s="89"/>
      <c r="K89" s="89"/>
      <c r="L89" s="89"/>
      <c r="M89" s="89"/>
    </row>
    <row r="90" spans="1:13" s="90" customFormat="1" ht="15.75" customHeight="1" x14ac:dyDescent="0.2">
      <c r="A90" s="99"/>
      <c r="B90" s="99"/>
      <c r="C90" s="99"/>
      <c r="D90" s="99"/>
      <c r="E90" s="100"/>
      <c r="F90" s="100"/>
      <c r="G90" s="100"/>
      <c r="H90" s="100"/>
      <c r="I90" s="89"/>
      <c r="J90" s="89"/>
      <c r="K90" s="89"/>
      <c r="L90" s="89"/>
      <c r="M90" s="89"/>
    </row>
    <row r="91" spans="1:13" s="90" customFormat="1" ht="15.75" customHeight="1" x14ac:dyDescent="0.2">
      <c r="A91" s="99"/>
      <c r="B91" s="99"/>
      <c r="C91" s="99"/>
      <c r="D91" s="99"/>
      <c r="E91" s="100"/>
      <c r="F91" s="100"/>
      <c r="G91" s="100"/>
      <c r="H91" s="100"/>
      <c r="I91" s="89"/>
      <c r="J91" s="89"/>
      <c r="K91" s="89"/>
      <c r="L91" s="89"/>
      <c r="M91" s="89"/>
    </row>
    <row r="92" spans="1:13" s="90" customFormat="1" ht="15.75" customHeight="1" x14ac:dyDescent="0.2">
      <c r="A92" s="99"/>
      <c r="B92" s="99"/>
      <c r="C92" s="99"/>
      <c r="D92" s="99"/>
      <c r="E92" s="100"/>
      <c r="F92" s="100"/>
      <c r="G92" s="100"/>
      <c r="H92" s="100"/>
      <c r="I92" s="89"/>
      <c r="J92" s="89"/>
      <c r="K92" s="89"/>
      <c r="L92" s="89"/>
      <c r="M92" s="89"/>
    </row>
    <row r="93" spans="1:13" s="90" customFormat="1" ht="15.75" customHeight="1" x14ac:dyDescent="0.2">
      <c r="A93" s="99"/>
      <c r="B93" s="99"/>
      <c r="C93" s="99"/>
      <c r="D93" s="99"/>
      <c r="E93" s="100"/>
      <c r="F93" s="100"/>
      <c r="G93" s="100"/>
      <c r="H93" s="100"/>
      <c r="I93" s="89"/>
      <c r="J93" s="89"/>
      <c r="K93" s="89"/>
      <c r="L93" s="89"/>
      <c r="M93" s="89"/>
    </row>
  </sheetData>
  <sheetProtection password="CD69" sheet="1" objects="1" scenarios="1"/>
  <sortState xmlns:xlrd2="http://schemas.microsoft.com/office/spreadsheetml/2017/richdata2" ref="A3:H85">
    <sortCondition ref="A3"/>
  </sortState>
  <pageMargins left="0.78740157480314965" right="0.78740157480314965" top="0.98425196850393704" bottom="0.98425196850393704" header="0.51181102362204722" footer="0.51181102362204722"/>
  <pageSetup paperSize="8" scale="81"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Présentat°</vt:lpstr>
      <vt:lpstr>Budget Prév. 2019</vt:lpstr>
      <vt:lpstr>BASE GESTIONNAIRES EAJE</vt:lpstr>
      <vt:lpstr>'BASE GESTIONNAIRES EAJE'!AFC_GEST_EQUIP</vt:lpstr>
      <vt:lpstr>'BASE GESTIONNAIRES EAJE'!Impression_des_titres</vt:lpstr>
      <vt:lpstr>NUMDOSSIER</vt:lpstr>
      <vt:lpstr>TABLEIDENTIF</vt:lpstr>
      <vt:lpstr>'BASE GESTIONNAIRES EAJE'!Zone_d_impression</vt:lpstr>
      <vt:lpstr>'Budget Prév. 2019'!Zone_d_impression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2014-12-23T11:57:48Z</cp:lastPrinted>
  <dcterms:created xsi:type="dcterms:W3CDTF">2009-10-28T10:02:34Z</dcterms:created>
  <dcterms:modified xsi:type="dcterms:W3CDTF">2019-09-17T11:32:21Z</dcterms:modified>
</cp:coreProperties>
</file>