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showInkAnnotation="0" codeName="ThisWorkbook"/>
  <xr:revisionPtr revIDLastSave="0" documentId="13_ncr:1_{CEC65900-CEA3-4EB6-9D9F-4C9EDFB3DC3D}" xr6:coauthVersionLast="44" xr6:coauthVersionMax="44" xr10:uidLastSave="{00000000-0000-0000-0000-000000000000}"/>
  <bookViews>
    <workbookView xWindow="-28920" yWindow="-165" windowWidth="29040" windowHeight="15840" tabRatio="917" activeTab="8"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AGC!$A$1:$G$19</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AGC!$A$1:$G$19</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AGC!$A$1:$G$19</definedName>
    <definedName name="Z_06401DA6_20A8_44D6_8857_AA8FA0F49B47_.wvu.FilterData" localSheetId="11" hidden="1">' ACF '!$A$1:$G$19</definedName>
    <definedName name="Z_06401DA6_20A8_44D6_8857_AA8FA0F49B47_.wvu.FilterData" localSheetId="10" hidden="1">AGC!$A$1:$G$19</definedName>
    <definedName name="Z_06F53902_9317_4BBB_BECE_CD29F59E7839_.wvu.FilterData" localSheetId="11" hidden="1">' ACF '!$A$1:$G$19</definedName>
    <definedName name="Z_06F53902_9317_4BBB_BECE_CD29F59E7839_.wvu.FilterData" localSheetId="10" hidden="1">AGC!$A$1:$G$19</definedName>
    <definedName name="Z_0A47F8F4_12A4_4ADD_A94A_0CB9B962F03C_.wvu.FilterData" localSheetId="11" hidden="1">' ACF '!$A$1:$G$19</definedName>
    <definedName name="Z_0A47F8F4_12A4_4ADD_A94A_0CB9B962F03C_.wvu.FilterData" localSheetId="10" hidden="1">AGC!$A$1:$G$19</definedName>
    <definedName name="Z_0CB112E5_11AE_47B4_A72F_99DED7BA353B_.wvu.FilterData" localSheetId="11" hidden="1">' ACF '!$A$1:$G$19</definedName>
    <definedName name="Z_0CB112E5_11AE_47B4_A72F_99DED7BA353B_.wvu.FilterData" localSheetId="10" hidden="1">AGC!$A$1:$G$19</definedName>
    <definedName name="Z_0D6FCEFA_42CC_43D4_AF4F_CDBCAD8CCE33_.wvu.FilterData" localSheetId="11" hidden="1">' ACF '!$A$1:$G$19</definedName>
    <definedName name="Z_0D6FCEFA_42CC_43D4_AF4F_CDBCAD8CCE33_.wvu.FilterData" localSheetId="10" hidden="1">AGC!$A$1:$G$19</definedName>
    <definedName name="Z_1069ACE6_B85B_4D5B_BEF1_FF7D26669A43_.wvu.FilterData" localSheetId="11" hidden="1">' ACF '!$A$1:$G$19</definedName>
    <definedName name="Z_1069ACE6_B85B_4D5B_BEF1_FF7D26669A43_.wvu.FilterData" localSheetId="10" hidden="1">AGC!$A$1:$G$19</definedName>
    <definedName name="Z_10F4181C_A9B2_47EF_9322_1F2A28BDB2AA_.wvu.FilterData" localSheetId="11" hidden="1">' ACF '!$A$1:$G$19</definedName>
    <definedName name="Z_10F4181C_A9B2_47EF_9322_1F2A28BDB2AA_.wvu.FilterData" localSheetId="10" hidden="1">AGC!$A$1:$G$19</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AGC!$A$1:$G$19</definedName>
    <definedName name="Z_12F0BCE9_1465_474D_BA1C_572D2EE2C5FA_.wvu.FilterData" localSheetId="11" hidden="1">' ACF '!$A$1:$G$19</definedName>
    <definedName name="Z_12F0BCE9_1465_474D_BA1C_572D2EE2C5FA_.wvu.FilterData" localSheetId="10" hidden="1">AGC!$A$1:$G$19</definedName>
    <definedName name="Z_136BDC2C_325E_430C_B0CC_95217ED888FA_.wvu.FilterData" localSheetId="11" hidden="1">' ACF '!$A$1:$G$19</definedName>
    <definedName name="Z_136BDC2C_325E_430C_B0CC_95217ED888FA_.wvu.FilterData" localSheetId="10" hidden="1">AGC!$A$1:$G$19</definedName>
    <definedName name="Z_170F919A_0EBD_47EB_A3AC_0413970BE60D_.wvu.FilterData" localSheetId="11" hidden="1">' ACF '!$A$1:$G$19</definedName>
    <definedName name="Z_170F919A_0EBD_47EB_A3AC_0413970BE60D_.wvu.FilterData" localSheetId="10" hidden="1">AGC!$A$1:$G$19</definedName>
    <definedName name="Z_17197426_3383_4D4E_B9F6_FFF3E61B46EC_.wvu.FilterData" localSheetId="11" hidden="1">' ACF '!$A$1:$G$19</definedName>
    <definedName name="Z_17197426_3383_4D4E_B9F6_FFF3E61B46EC_.wvu.FilterData" localSheetId="10" hidden="1">AGC!$A$1:$G$19</definedName>
    <definedName name="Z_17FC26D6_0775_46BB_8F17_EDA57271F141_.wvu.FilterData" localSheetId="11" hidden="1">' ACF '!$A$1:$G$19</definedName>
    <definedName name="Z_17FC26D6_0775_46BB_8F17_EDA57271F141_.wvu.FilterData" localSheetId="10" hidden="1">AGC!$A$1:$G$19</definedName>
    <definedName name="Z_1BFA9394_5EBC_4D2C_BA02_C62D986B6D9F_.wvu.FilterData" localSheetId="11" hidden="1">' ACF '!$A$1:$G$19</definedName>
    <definedName name="Z_1BFA9394_5EBC_4D2C_BA02_C62D986B6D9F_.wvu.FilterData" localSheetId="10" hidden="1">AGC!$A$1:$G$19</definedName>
    <definedName name="Z_1C890CB4_164F_46AB_AE7C_DC0DB53CD3CE_.wvu.FilterData" localSheetId="11" hidden="1">' ACF '!$A$1:$G$19</definedName>
    <definedName name="Z_1C890CB4_164F_46AB_AE7C_DC0DB53CD3CE_.wvu.FilterData" localSheetId="10" hidden="1">AGC!$A$1:$G$19</definedName>
    <definedName name="Z_23001F06_28D1_47CA_9B18_575ED0F9732C_.wvu.FilterData" localSheetId="11" hidden="1">' ACF '!$A$1:$G$19</definedName>
    <definedName name="Z_23001F06_28D1_47CA_9B18_575ED0F9732C_.wvu.FilterData" localSheetId="10" hidden="1">AGC!$A$1:$G$19</definedName>
    <definedName name="Z_28F9590A_5B98_43D0_B1C6_EE6994F1A392_.wvu.FilterData" localSheetId="11" hidden="1">' ACF '!$A$1:$G$19</definedName>
    <definedName name="Z_28F9590A_5B98_43D0_B1C6_EE6994F1A392_.wvu.FilterData" localSheetId="10" hidden="1">AGC!$A$1:$G$19</definedName>
    <definedName name="Z_2A731DF9_FFCA_4FF2_8A64_695DE171C036_.wvu.FilterData" localSheetId="11" hidden="1">' ACF '!$A$1:$G$19</definedName>
    <definedName name="Z_2A731DF9_FFCA_4FF2_8A64_695DE171C036_.wvu.FilterData" localSheetId="10" hidden="1">AGC!$A$1:$G$19</definedName>
    <definedName name="Z_2B0A3A13_A894_4E07_A41D_2C2A44506AC4_.wvu.FilterData" localSheetId="11" hidden="1">' ACF '!$A$1:$G$19</definedName>
    <definedName name="Z_2B0A3A13_A894_4E07_A41D_2C2A44506AC4_.wvu.FilterData" localSheetId="10" hidden="1">AGC!$A$1:$G$19</definedName>
    <definedName name="Z_2CADC144_714E_410D_AFF1_7840692F6970_.wvu.FilterData" localSheetId="11" hidden="1">' ACF '!$A$1:$G$19</definedName>
    <definedName name="Z_2CADC144_714E_410D_AFF1_7840692F6970_.wvu.FilterData" localSheetId="10" hidden="1">AGC!$A$1:$G$19</definedName>
    <definedName name="Z_2CBD6E4C_2419_4955_8483_0880BF3F34B1_.wvu.FilterData" localSheetId="11" hidden="1">' ACF '!$A$1:$G$19</definedName>
    <definedName name="Z_2CBD6E4C_2419_4955_8483_0880BF3F34B1_.wvu.FilterData" localSheetId="10" hidden="1">AGC!$A$1:$G$19</definedName>
    <definedName name="Z_2E4305B4_F42B_4CF5_ABEC_2E0DC242E02A_.wvu.FilterData" localSheetId="11" hidden="1">' ACF '!$A$1:$G$19</definedName>
    <definedName name="Z_2E4305B4_F42B_4CF5_ABEC_2E0DC242E02A_.wvu.FilterData" localSheetId="10" hidden="1">AGC!$A$1:$G$19</definedName>
    <definedName name="Z_2F64699F_8E7E_431B_9540_DB08F97C5466_.wvu.FilterData" localSheetId="11" hidden="1">' ACF '!$A$1:$G$19</definedName>
    <definedName name="Z_2F64699F_8E7E_431B_9540_DB08F97C5466_.wvu.FilterData" localSheetId="10" hidden="1">AGC!$A$1:$G$19</definedName>
    <definedName name="Z_302585C8_085B_4C91_A44A_FE66FE1FE02C_.wvu.FilterData" localSheetId="11" hidden="1">' ACF '!$A$1:$G$19</definedName>
    <definedName name="Z_302585C8_085B_4C91_A44A_FE66FE1FE02C_.wvu.FilterData" localSheetId="10" hidden="1">AGC!$A$1:$G$19</definedName>
    <definedName name="Z_33461165_0909_4545_BED0_649D60CEB94D_.wvu.FilterData" localSheetId="11" hidden="1">' ACF '!$A$1:$G$19</definedName>
    <definedName name="Z_33461165_0909_4545_BED0_649D60CEB94D_.wvu.FilterData" localSheetId="10" hidden="1">AGC!$A$1:$G$19</definedName>
    <definedName name="Z_334FA2AA_C61B_4DAC_9C07_CC0CF99FB0E1_.wvu.FilterData" localSheetId="11" hidden="1">' ACF '!$A$1:$G$19</definedName>
    <definedName name="Z_334FA2AA_C61B_4DAC_9C07_CC0CF99FB0E1_.wvu.FilterData" localSheetId="10" hidden="1">AGC!$A$1:$G$19</definedName>
    <definedName name="Z_33755972_D70C_4C78_9965_D9E4D60D9D2F_.wvu.FilterData" localSheetId="11" hidden="1">' ACF '!$A$1:$G$19</definedName>
    <definedName name="Z_33755972_D70C_4C78_9965_D9E4D60D9D2F_.wvu.FilterData" localSheetId="10" hidden="1">AGC!$A$1:$G$19</definedName>
    <definedName name="Z_343DD8E8_BA64_416E_83D3_AAFC321D396A_.wvu.FilterData" localSheetId="11" hidden="1">' ACF '!$A$1:$G$19</definedName>
    <definedName name="Z_343DD8E8_BA64_416E_83D3_AAFC321D396A_.wvu.FilterData" localSheetId="10" hidden="1">AGC!$A$1:$G$19</definedName>
    <definedName name="Z_37789A12_46B1_49E7_AA62_CC0D9DEE0A7D_.wvu.FilterData" localSheetId="11" hidden="1">' ACF '!$A$1:$G$19</definedName>
    <definedName name="Z_37789A12_46B1_49E7_AA62_CC0D9DEE0A7D_.wvu.FilterData" localSheetId="10" hidden="1">AGC!$A$1:$G$19</definedName>
    <definedName name="Z_39D02F8F_A471_417C_A4F6_1924DB55DC12_.wvu.FilterData" localSheetId="11" hidden="1">' ACF '!$A$1:$G$19</definedName>
    <definedName name="Z_39D02F8F_A471_417C_A4F6_1924DB55DC12_.wvu.FilterData" localSheetId="10" hidden="1">AGC!$A$1:$G$19</definedName>
    <definedName name="Z_3C53D641_C321_42DD_BC18_275357D4C2E5_.wvu.FilterData" localSheetId="11" hidden="1">' ACF '!$A$1:$G$19</definedName>
    <definedName name="Z_3C53D641_C321_42DD_BC18_275357D4C2E5_.wvu.FilterData" localSheetId="10" hidden="1">AGC!$A$1:$G$19</definedName>
    <definedName name="Z_3FB7F5D1_142A_41A3_9631_494CA5EFC031_.wvu.FilterData" localSheetId="11" hidden="1">' ACF '!$A$1:$G$19</definedName>
    <definedName name="Z_3FB7F5D1_142A_41A3_9631_494CA5EFC031_.wvu.FilterData" localSheetId="10" hidden="1">AGC!$A$1:$G$19</definedName>
    <definedName name="Z_4192DFA6_6E49_42F8_8B5F_950DD3413FCF_.wvu.FilterData" localSheetId="11" hidden="1">' ACF '!$A$1:$G$19</definedName>
    <definedName name="Z_4192DFA6_6E49_42F8_8B5F_950DD3413FCF_.wvu.FilterData" localSheetId="10" hidden="1">AGC!$A$1:$G$19</definedName>
    <definedName name="Z_41AE5E9B_89A6_41BA_8711_43BE045D4A0F_.wvu.FilterData" localSheetId="11" hidden="1">' ACF '!$A$1:$G$19</definedName>
    <definedName name="Z_41AE5E9B_89A6_41BA_8711_43BE045D4A0F_.wvu.FilterData" localSheetId="10" hidden="1">AGC!$A$1:$G$19</definedName>
    <definedName name="Z_42766BC1_7675_46B8_A6FE_647119C38C1B_.wvu.FilterData" localSheetId="11" hidden="1">' ACF '!$A$1:$G$19</definedName>
    <definedName name="Z_42766BC1_7675_46B8_A6FE_647119C38C1B_.wvu.FilterData" localSheetId="10" hidden="1">AGC!$A$1:$G$19</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AGC!$A$1:$G$19</definedName>
    <definedName name="Z_47701E4D_BFCB_454A_97E5_FC909ECE0A19_.wvu.FilterData" localSheetId="11" hidden="1">' ACF '!$A$1:$G$19</definedName>
    <definedName name="Z_47701E4D_BFCB_454A_97E5_FC909ECE0A19_.wvu.FilterData" localSheetId="10" hidden="1">AGC!$A$1:$G$19</definedName>
    <definedName name="Z_488868FF_5D1D_43B9_B011_E8CA76DC3E27_.wvu.FilterData" localSheetId="11" hidden="1">' ACF '!$A$1:$G$19</definedName>
    <definedName name="Z_488868FF_5D1D_43B9_B011_E8CA76DC3E27_.wvu.FilterData" localSheetId="10" hidden="1">AGC!$A$1:$G$19</definedName>
    <definedName name="Z_491CD35E_E852_4266_A560_9D1FA0CEDCA7_.wvu.FilterData" localSheetId="11" hidden="1">' ACF '!$A$1:$G$19</definedName>
    <definedName name="Z_491CD35E_E852_4266_A560_9D1FA0CEDCA7_.wvu.FilterData" localSheetId="10" hidden="1">AGC!$A$1:$G$19</definedName>
    <definedName name="Z_4A306562_BB5A_4FD5_8D98_EF635B164854_.wvu.FilterData" localSheetId="11" hidden="1">' ACF '!$A$1:$G$19</definedName>
    <definedName name="Z_4A306562_BB5A_4FD5_8D98_EF635B164854_.wvu.FilterData" localSheetId="10" hidden="1">AGC!$A$1:$G$19</definedName>
    <definedName name="Z_4A821160_197A_4B67_A2D6_595D7B25DBD9_.wvu.FilterData" localSheetId="11" hidden="1">' ACF '!$A$1:$G$19</definedName>
    <definedName name="Z_4A821160_197A_4B67_A2D6_595D7B25DBD9_.wvu.FilterData" localSheetId="10" hidden="1">AGC!$A$1:$G$19</definedName>
    <definedName name="Z_4BD783C9_68F7_4763_B2D4_B58D20FBC975_.wvu.FilterData" localSheetId="11" hidden="1">' ACF '!$A$1:$G$19</definedName>
    <definedName name="Z_4BD783C9_68F7_4763_B2D4_B58D20FBC975_.wvu.FilterData" localSheetId="10" hidden="1">AGC!$A$1:$G$19</definedName>
    <definedName name="Z_4C09AE81_B504_4616_8682_56E7E3911A7F_.wvu.FilterData" localSheetId="11" hidden="1">' ACF '!$A$1:$G$19</definedName>
    <definedName name="Z_4C09AE81_B504_4616_8682_56E7E3911A7F_.wvu.FilterData" localSheetId="10" hidden="1">AGC!$A$1:$G$19</definedName>
    <definedName name="Z_4CB126DA_C023_4E79_8929_6EA47ED41217_.wvu.FilterData" localSheetId="11" hidden="1">' ACF '!$A$1:$G$19</definedName>
    <definedName name="Z_4CB126DA_C023_4E79_8929_6EA47ED41217_.wvu.FilterData" localSheetId="10" hidden="1">AGC!$A$1:$G$19</definedName>
    <definedName name="Z_4CBB4DD7_6056_433E_8254_960D7094A088_.wvu.FilterData" localSheetId="11" hidden="1">' ACF '!$A$1:$G$19</definedName>
    <definedName name="Z_4CBB4DD7_6056_433E_8254_960D7094A088_.wvu.FilterData" localSheetId="10" hidden="1">AGC!$A$1:$G$19</definedName>
    <definedName name="Z_4CF9D6A1_B6A4_4EEE_99CA_89730CE7C98A_.wvu.FilterData" localSheetId="11" hidden="1">' ACF '!$A$1:$G$19</definedName>
    <definedName name="Z_4CF9D6A1_B6A4_4EEE_99CA_89730CE7C98A_.wvu.FilterData" localSheetId="10" hidden="1">AGC!$A$1:$G$19</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AGC!$A$1:$G$19</definedName>
    <definedName name="Z_53F25B62_59F4_4108_A07D_343872C0E854_.wvu.FilterData" localSheetId="11" hidden="1">' ACF '!$A$1:$G$19</definedName>
    <definedName name="Z_53F25B62_59F4_4108_A07D_343872C0E854_.wvu.FilterData" localSheetId="10" hidden="1">AGC!$A$1:$G$19</definedName>
    <definedName name="Z_55BCB563_CB80_4B5C_88C6_098D046A1929_.wvu.FilterData" localSheetId="11" hidden="1">' ACF '!$A$1:$G$19</definedName>
    <definedName name="Z_55BCB563_CB80_4B5C_88C6_098D046A1929_.wvu.FilterData" localSheetId="10" hidden="1">AGC!$A$1:$G$19</definedName>
    <definedName name="Z_5812AA30_1862_44F4_8823_7D351083AC8B_.wvu.FilterData" localSheetId="11" hidden="1">' ACF '!$A$1:$G$19</definedName>
    <definedName name="Z_5812AA30_1862_44F4_8823_7D351083AC8B_.wvu.FilterData" localSheetId="10" hidden="1">AGC!$A$1:$G$19</definedName>
    <definedName name="Z_590E2B8E_0F28_4F4A_B393_333234D41F15_.wvu.FilterData" localSheetId="11" hidden="1">' ACF '!$A$1:$G$19</definedName>
    <definedName name="Z_590E2B8E_0F28_4F4A_B393_333234D41F15_.wvu.FilterData" localSheetId="10" hidden="1">AGC!$A$1:$G$19</definedName>
    <definedName name="Z_59741EC2_43F1_41F3_8AE9_15AB6FAF6C40_.wvu.FilterData" localSheetId="11" hidden="1">' ACF '!$A$1:$G$19</definedName>
    <definedName name="Z_59741EC2_43F1_41F3_8AE9_15AB6FAF6C40_.wvu.FilterData" localSheetId="10" hidden="1">AGC!$A$1:$G$19</definedName>
    <definedName name="Z_59840479_B777_45D8_8587_6C9F9F4E9537_.wvu.FilterData" localSheetId="11" hidden="1">' ACF '!$A$1:$G$19</definedName>
    <definedName name="Z_59840479_B777_45D8_8587_6C9F9F4E9537_.wvu.FilterData" localSheetId="10" hidden="1">AGC!$A$1:$G$19</definedName>
    <definedName name="Z_5A742C26_6B2A_4431_B3DE_57EC39E7C1ED_.wvu.FilterData" localSheetId="11" hidden="1">' ACF '!$A$1:$G$19</definedName>
    <definedName name="Z_5A742C26_6B2A_4431_B3DE_57EC39E7C1ED_.wvu.FilterData" localSheetId="10" hidden="1">AGC!$A$1:$G$19</definedName>
    <definedName name="Z_5B19233C_2B93_4B89_AC69_AB41645FBA10_.wvu.FilterData" localSheetId="11" hidden="1">' ACF '!$A$1:$G$19</definedName>
    <definedName name="Z_5B19233C_2B93_4B89_AC69_AB41645FBA10_.wvu.FilterData" localSheetId="10" hidden="1">AGC!$A$1:$G$19</definedName>
    <definedName name="Z_5C08E926_4B0D_4299_B46B_9BBD38B37952_.wvu.FilterData" localSheetId="11" hidden="1">' ACF '!$A$1:$G$19</definedName>
    <definedName name="Z_5C08E926_4B0D_4299_B46B_9BBD38B37952_.wvu.FilterData" localSheetId="10" hidden="1">AGC!$A$1:$G$19</definedName>
    <definedName name="Z_5CB932C6_2074_42C5_8B9E_FB866D4CEAEA_.wvu.FilterData" localSheetId="11" hidden="1">' ACF '!$A$1:$G$19</definedName>
    <definedName name="Z_5CB932C6_2074_42C5_8B9E_FB866D4CEAEA_.wvu.FilterData" localSheetId="10" hidden="1">AGC!$A$1:$G$19</definedName>
    <definedName name="Z_5EE373D7_816F_48EA_87BF_0AD41DA47011_.wvu.FilterData" localSheetId="11" hidden="1">' ACF '!$A$1:$G$19</definedName>
    <definedName name="Z_5EE373D7_816F_48EA_87BF_0AD41DA47011_.wvu.FilterData" localSheetId="10" hidden="1">AGC!$A$1:$G$19</definedName>
    <definedName name="Z_6228E675_90CE_425A_A12F_6F3698DA2701_.wvu.FilterData" localSheetId="11" hidden="1">' ACF '!$A$1:$G$19</definedName>
    <definedName name="Z_6228E675_90CE_425A_A12F_6F3698DA2701_.wvu.FilterData" localSheetId="10" hidden="1">AGC!$A$1:$G$19</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AGC!$A$1:$G$19</definedName>
    <definedName name="Z_64C6A1BC_AA39_418E_BE48_952018656564_.wvu.FilterData" localSheetId="11" hidden="1">' ACF '!$A$1:$G$19</definedName>
    <definedName name="Z_64C6A1BC_AA39_418E_BE48_952018656564_.wvu.FilterData" localSheetId="10" hidden="1">AGC!$A$1:$G$19</definedName>
    <definedName name="Z_6507FBE0_FACB_432D_8AF9_9B5743814DFA_.wvu.FilterData" localSheetId="11" hidden="1">' ACF '!$A$1:$G$19</definedName>
    <definedName name="Z_6507FBE0_FACB_432D_8AF9_9B5743814DFA_.wvu.FilterData" localSheetId="10" hidden="1">AGC!$A$1:$G$19</definedName>
    <definedName name="Z_6AC0AD98_3163_46B8_BC37_31F92FEB3ED2_.wvu.FilterData" localSheetId="11" hidden="1">' ACF '!$A$1:$G$19</definedName>
    <definedName name="Z_6AC0AD98_3163_46B8_BC37_31F92FEB3ED2_.wvu.FilterData" localSheetId="10" hidden="1">AGC!$A$1:$G$19</definedName>
    <definedName name="Z_6BA5E92F_DC8C_4C8F_98A8_FB656BF6F0E3_.wvu.FilterData" localSheetId="11" hidden="1">' ACF '!$A$1:$G$19</definedName>
    <definedName name="Z_6BA5E92F_DC8C_4C8F_98A8_FB656BF6F0E3_.wvu.FilterData" localSheetId="10" hidden="1">AGC!$A$1:$G$19</definedName>
    <definedName name="Z_6C99173B_6B7D_4853_83D2_4057400FE5E0_.wvu.FilterData" localSheetId="11" hidden="1">' ACF '!$A$1:$G$19</definedName>
    <definedName name="Z_6C99173B_6B7D_4853_83D2_4057400FE5E0_.wvu.FilterData" localSheetId="10" hidden="1">AGC!$A$1:$G$19</definedName>
    <definedName name="Z_705B3E93_A52F_4849_A69B_A437B5461587_.wvu.FilterData" localSheetId="11" hidden="1">' ACF '!$A$1:$G$19</definedName>
    <definedName name="Z_705B3E93_A52F_4849_A69B_A437B5461587_.wvu.FilterData" localSheetId="10" hidden="1">AGC!$A$1:$G$19</definedName>
    <definedName name="Z_715EE14F_C49F_4B75_A3D4_B0A5A1358089_.wvu.FilterData" localSheetId="11" hidden="1">' ACF '!$A$1:$G$19</definedName>
    <definedName name="Z_715EE14F_C49F_4B75_A3D4_B0A5A1358089_.wvu.FilterData" localSheetId="10" hidden="1">AGC!$A$1:$G$19</definedName>
    <definedName name="Z_72CBB039_1312_4D08_B47E_540638C1DBD3_.wvu.FilterData" localSheetId="11" hidden="1">' ACF '!$A$1:$G$19</definedName>
    <definedName name="Z_72CBB039_1312_4D08_B47E_540638C1DBD3_.wvu.FilterData" localSheetId="10" hidden="1">AGC!$A$1:$G$19</definedName>
    <definedName name="Z_744253C7_B48C_4B79_B9A8_B76EA07EE55A_.wvu.FilterData" localSheetId="11" hidden="1">' ACF '!$A$1:$G$19</definedName>
    <definedName name="Z_744253C7_B48C_4B79_B9A8_B76EA07EE55A_.wvu.FilterData" localSheetId="10" hidden="1">AGC!$A$1:$G$19</definedName>
    <definedName name="Z_74DB045B_1380_4570_9A1E_2CA36A2D7D2D_.wvu.FilterData" localSheetId="11" hidden="1">' ACF '!$A$1:$G$19</definedName>
    <definedName name="Z_74DB045B_1380_4570_9A1E_2CA36A2D7D2D_.wvu.FilterData" localSheetId="10" hidden="1">AGC!$A$1:$G$19</definedName>
    <definedName name="Z_74E0A07B_2B25_4B71_8043_03255EAA5369_.wvu.FilterData" localSheetId="11" hidden="1">' ACF '!$A$1:$G$19</definedName>
    <definedName name="Z_74E0A07B_2B25_4B71_8043_03255EAA5369_.wvu.FilterData" localSheetId="10" hidden="1">AGC!$A$1:$G$19</definedName>
    <definedName name="Z_757A6427_B093_42BB_8754_2ABBE417A138_.wvu.FilterData" localSheetId="11" hidden="1">' ACF '!$A$1:$G$19</definedName>
    <definedName name="Z_757A6427_B093_42BB_8754_2ABBE417A138_.wvu.FilterData" localSheetId="10" hidden="1">AGC!$A$1:$G$19</definedName>
    <definedName name="Z_764002D6_DEBC_44B3_BCC0_313A94EC5C7E_.wvu.FilterData" localSheetId="11" hidden="1">' ACF '!$A$1:$G$19</definedName>
    <definedName name="Z_764002D6_DEBC_44B3_BCC0_313A94EC5C7E_.wvu.FilterData" localSheetId="10" hidden="1">AGC!$A$1:$G$19</definedName>
    <definedName name="Z_7E81286A_F402_4E57_A4F7_4AF69C6CAEB8_.wvu.FilterData" localSheetId="11" hidden="1">' ACF '!$A$1:$G$19</definedName>
    <definedName name="Z_7E81286A_F402_4E57_A4F7_4AF69C6CAEB8_.wvu.FilterData" localSheetId="10" hidden="1">AGC!$A$1:$G$19</definedName>
    <definedName name="Z_7EB26818_3075_4478_B9C8_FF555CF3BB44_.wvu.FilterData" localSheetId="11" hidden="1">' ACF '!$A$1:$G$19</definedName>
    <definedName name="Z_7EB26818_3075_4478_B9C8_FF555CF3BB44_.wvu.FilterData" localSheetId="10" hidden="1">AGC!$A$1:$G$19</definedName>
    <definedName name="Z_7EC5EBCC_928E_4717_9C53_A1CC04C3B505_.wvu.FilterData" localSheetId="11" hidden="1">' ACF '!$A$1:$G$19</definedName>
    <definedName name="Z_7EC5EBCC_928E_4717_9C53_A1CC04C3B505_.wvu.FilterData" localSheetId="10" hidden="1">AGC!$A$1:$G$19</definedName>
    <definedName name="Z_7F527212_76BC_4C1E_8E58_230636F962E7_.wvu.FilterData" localSheetId="11" hidden="1">' ACF '!$A$1:$G$19</definedName>
    <definedName name="Z_7F527212_76BC_4C1E_8E58_230636F962E7_.wvu.FilterData" localSheetId="10" hidden="1">AGC!$A$1:$G$19</definedName>
    <definedName name="Z_800F198F_909F_4CF1_BD72_66DECA971C9B_.wvu.FilterData" localSheetId="11" hidden="1">' ACF '!$A$1:$G$19</definedName>
    <definedName name="Z_800F198F_909F_4CF1_BD72_66DECA971C9B_.wvu.FilterData" localSheetId="10" hidden="1">AGC!$A$1:$G$19</definedName>
    <definedName name="Z_825B1F8F_777C_42BF_BE1F_23828FAFC996_.wvu.FilterData" localSheetId="11" hidden="1">' ACF '!$A$1:$G$19</definedName>
    <definedName name="Z_825B1F8F_777C_42BF_BE1F_23828FAFC996_.wvu.FilterData" localSheetId="10" hidden="1">AGC!$A$1:$G$19</definedName>
    <definedName name="Z_839857C4_8377_486B_AA89_82BDDBC4BB18_.wvu.FilterData" localSheetId="11" hidden="1">' ACF '!$A$1:$G$19</definedName>
    <definedName name="Z_839857C4_8377_486B_AA89_82BDDBC4BB18_.wvu.FilterData" localSheetId="10" hidden="1">AGC!$A$1:$G$19</definedName>
    <definedName name="Z_875808D2_7D67_4917_848D_84243576B7F6_.wvu.FilterData" localSheetId="11" hidden="1">' ACF '!$A$1:$G$19</definedName>
    <definedName name="Z_875808D2_7D67_4917_848D_84243576B7F6_.wvu.FilterData" localSheetId="10" hidden="1">AGC!$A$1:$G$19</definedName>
    <definedName name="Z_884E0506_E0AD_4862_A834_C0FEE213A397_.wvu.FilterData" localSheetId="11" hidden="1">' ACF '!$A$1:$G$19</definedName>
    <definedName name="Z_884E0506_E0AD_4862_A834_C0FEE213A397_.wvu.FilterData" localSheetId="10" hidden="1">AGC!$A$1:$G$19</definedName>
    <definedName name="Z_8C729608_E33C_40F9_B9F2_C3C0FF8CA478_.wvu.FilterData" localSheetId="11" hidden="1">' ACF '!$A$1:$G$19</definedName>
    <definedName name="Z_8C729608_E33C_40F9_B9F2_C3C0FF8CA478_.wvu.FilterData" localSheetId="10" hidden="1">AGC!$A$1:$G$19</definedName>
    <definedName name="Z_8C760F77_4446_4F48_86B9_0CB5138243B6_.wvu.FilterData" localSheetId="11" hidden="1">' ACF '!$A$1:$G$19</definedName>
    <definedName name="Z_8C760F77_4446_4F48_86B9_0CB5138243B6_.wvu.FilterData" localSheetId="10" hidden="1">AGC!$A$1:$G$19</definedName>
    <definedName name="Z_8CFEAAEA_C841_45D0_97A7_56B12719C575_.wvu.FilterData" localSheetId="11" hidden="1">' ACF '!$A$1:$G$19</definedName>
    <definedName name="Z_8CFEAAEA_C841_45D0_97A7_56B12719C575_.wvu.FilterData" localSheetId="10" hidden="1">AGC!$A$1:$G$19</definedName>
    <definedName name="Z_8F377E6C_9542_4CAF_BD6B_716FDA82823F_.wvu.FilterData" localSheetId="11" hidden="1">' ACF '!$A$1:$G$19</definedName>
    <definedName name="Z_8F377E6C_9542_4CAF_BD6B_716FDA82823F_.wvu.FilterData" localSheetId="10" hidden="1">AGC!$A$1:$G$19</definedName>
    <definedName name="Z_91B9FADA_E318_4559_AF81_784EEA18E658_.wvu.FilterData" localSheetId="11" hidden="1">' ACF '!$A$1:$G$19</definedName>
    <definedName name="Z_91B9FADA_E318_4559_AF81_784EEA18E658_.wvu.FilterData" localSheetId="10" hidden="1">AGC!$A$1:$G$19</definedName>
    <definedName name="Z_9451C19A_41DD_4E5F_9A96_66E66347A5CA_.wvu.FilterData" localSheetId="11" hidden="1">' ACF '!$A$1:$G$19</definedName>
    <definedName name="Z_9451C19A_41DD_4E5F_9A96_66E66347A5CA_.wvu.FilterData" localSheetId="10" hidden="1">AGC!$A$1:$G$19</definedName>
    <definedName name="Z_954C1321_DA86_4036_A8CC_4B94253586E1_.wvu.FilterData" localSheetId="11" hidden="1">' ACF '!$A$1:$G$19</definedName>
    <definedName name="Z_954C1321_DA86_4036_A8CC_4B94253586E1_.wvu.FilterData" localSheetId="10" hidden="1">AGC!$A$1:$G$19</definedName>
    <definedName name="Z_95C28646_9BA0_4A65_8EDB_9ECEF5E9F74E_.wvu.FilterData" localSheetId="11" hidden="1">' ACF '!$A$1:$G$19</definedName>
    <definedName name="Z_95C28646_9BA0_4A65_8EDB_9ECEF5E9F74E_.wvu.FilterData" localSheetId="10" hidden="1">AGC!$A$1:$G$19</definedName>
    <definedName name="Z_970122C9_848B_43FD_AE3F_D757D0E433D5_.wvu.FilterData" localSheetId="11" hidden="1">' ACF '!$A$1:$G$19</definedName>
    <definedName name="Z_970122C9_848B_43FD_AE3F_D757D0E433D5_.wvu.FilterData" localSheetId="10" hidden="1">AGC!$A$1:$G$19</definedName>
    <definedName name="Z_9A071A90_334E_4E52_B305_3FC2576310B3_.wvu.FilterData" localSheetId="11" hidden="1">' ACF '!$A$1:$G$19</definedName>
    <definedName name="Z_9A071A90_334E_4E52_B305_3FC2576310B3_.wvu.FilterData" localSheetId="10" hidden="1">AGC!$A$1:$G$19</definedName>
    <definedName name="Z_9BE69358_1194_45A5_99FD_F08A319FB3DE_.wvu.FilterData" localSheetId="11" hidden="1">' ACF '!$A$1:$G$19</definedName>
    <definedName name="Z_9BE69358_1194_45A5_99FD_F08A319FB3DE_.wvu.FilterData" localSheetId="10" hidden="1">AGC!$A$1:$G$19</definedName>
    <definedName name="Z_9BF96387_EBD8_455B_B25F_FE397FE395B7_.wvu.FilterData" localSheetId="11" hidden="1">' ACF '!$A$1:$G$19</definedName>
    <definedName name="Z_9BF96387_EBD8_455B_B25F_FE397FE395B7_.wvu.FilterData" localSheetId="10" hidden="1">AGC!$A$1:$G$19</definedName>
    <definedName name="Z_9C7A8907_7A8A_4329_A620_CF5B6BEC093B_.wvu.FilterData" localSheetId="11" hidden="1">' ACF '!$A$1:$G$19</definedName>
    <definedName name="Z_9C7A8907_7A8A_4329_A620_CF5B6BEC093B_.wvu.FilterData" localSheetId="10" hidden="1">AGC!$A$1:$G$19</definedName>
    <definedName name="Z_A31E6373_E1BC_4D7D_94FE_552E0831C2F5_.wvu.FilterData" localSheetId="11" hidden="1">' ACF '!$A$1:$G$19</definedName>
    <definedName name="Z_A31E6373_E1BC_4D7D_94FE_552E0831C2F5_.wvu.FilterData" localSheetId="10" hidden="1">AGC!$A$1:$G$19</definedName>
    <definedName name="Z_A3DA9EDA_37D2_4356_8387_B2536EF168DC_.wvu.FilterData" localSheetId="11" hidden="1">' ACF '!$A$1:$G$19</definedName>
    <definedName name="Z_A3DA9EDA_37D2_4356_8387_B2536EF168DC_.wvu.FilterData" localSheetId="10" hidden="1">AGC!$A$1:$G$19</definedName>
    <definedName name="Z_A45F6448_6AFF_4B2C_ADE3_4CD6E95C066E_.wvu.FilterData" localSheetId="11" hidden="1">' ACF '!$A$1:$G$19</definedName>
    <definedName name="Z_A45F6448_6AFF_4B2C_ADE3_4CD6E95C066E_.wvu.FilterData" localSheetId="10" hidden="1">AGC!$A$1:$G$19</definedName>
    <definedName name="Z_A5B3271E_2CC4_4781_AE67_7E449624EE06_.wvu.FilterData" localSheetId="11" hidden="1">' ACF '!$A$1:$G$19</definedName>
    <definedName name="Z_A5B3271E_2CC4_4781_AE67_7E449624EE06_.wvu.FilterData" localSheetId="10" hidden="1">AGC!$A$1:$G$19</definedName>
    <definedName name="Z_A5C2DDCF_807C_45E0_AFF6_0C2977C6A214_.wvu.FilterData" localSheetId="11" hidden="1">' ACF '!$A$1:$G$19</definedName>
    <definedName name="Z_A5C2DDCF_807C_45E0_AFF6_0C2977C6A214_.wvu.FilterData" localSheetId="10" hidden="1">AGC!$A$1:$G$19</definedName>
    <definedName name="Z_A67AE745_B30B_4DF2_AFDC_EF09459D4982_.wvu.FilterData" localSheetId="11" hidden="1">' ACF '!$A$1:$G$19</definedName>
    <definedName name="Z_A67AE745_B30B_4DF2_AFDC_EF09459D4982_.wvu.FilterData" localSheetId="10" hidden="1">AGC!$A$1:$G$19</definedName>
    <definedName name="Z_A73F50EC_880C_45A5_943B_180736AE5B33_.wvu.FilterData" localSheetId="11" hidden="1">' ACF '!$A$1:$G$19</definedName>
    <definedName name="Z_A73F50EC_880C_45A5_943B_180736AE5B33_.wvu.FilterData" localSheetId="10" hidden="1">AGC!$A$1:$G$19</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AGC!$A$1:$G$19</definedName>
    <definedName name="Z_A7F2E0B8_FC21_4B42_B3C3_6462CC2BB5EB_.wvu.FilterData" localSheetId="11" hidden="1">' ACF '!$A$1:$G$19</definedName>
    <definedName name="Z_A7F2E0B8_FC21_4B42_B3C3_6462CC2BB5EB_.wvu.FilterData" localSheetId="10" hidden="1">AGC!$A$1:$G$19</definedName>
    <definedName name="Z_A7FCBFC4_BB3D_49AA_9055_8247861C1A82_.wvu.FilterData" localSheetId="11" hidden="1">' ACF '!$A$1:$G$19</definedName>
    <definedName name="Z_A7FCBFC4_BB3D_49AA_9055_8247861C1A82_.wvu.FilterData" localSheetId="10" hidden="1">AGC!$A$1:$G$19</definedName>
    <definedName name="Z_A85DA90B_D0E7_4758_AD9A_E603A7B73971_.wvu.FilterData" localSheetId="11" hidden="1">' ACF '!$A$1:$G$19</definedName>
    <definedName name="Z_A85DA90B_D0E7_4758_AD9A_E603A7B73971_.wvu.FilterData" localSheetId="10" hidden="1">AGC!$A$1:$G$19</definedName>
    <definedName name="Z_A932EE53_56C5_4C52_B524_174B00EFA4FD_.wvu.FilterData" localSheetId="11" hidden="1">' ACF '!$A$1:$G$19</definedName>
    <definedName name="Z_A932EE53_56C5_4C52_B524_174B00EFA4FD_.wvu.FilterData" localSheetId="10" hidden="1">AGC!$A$1:$G$19</definedName>
    <definedName name="Z_A9A6CD22_6AAA_4ADA_9984_F050A70546A8_.wvu.FilterData" localSheetId="11" hidden="1">' ACF '!$A$1:$G$19</definedName>
    <definedName name="Z_A9A6CD22_6AAA_4ADA_9984_F050A70546A8_.wvu.FilterData" localSheetId="10" hidden="1">AGC!$A$1:$G$19</definedName>
    <definedName name="Z_AA21E7EE_F024_4B8B_9D30_FCD03D8746E6_.wvu.FilterData" localSheetId="11" hidden="1">' ACF '!$A$1:$G$19</definedName>
    <definedName name="Z_AA21E7EE_F024_4B8B_9D30_FCD03D8746E6_.wvu.FilterData" localSheetId="10" hidden="1">AGC!$A$1:$G$19</definedName>
    <definedName name="Z_ABD7BEB6_A8B2_4ADE_B71C_33D19697D256_.wvu.FilterData" localSheetId="11" hidden="1">' ACF '!$A$1:$G$19</definedName>
    <definedName name="Z_ABD7BEB6_A8B2_4ADE_B71C_33D19697D256_.wvu.FilterData" localSheetId="10" hidden="1">AGC!$A$1:$G$19</definedName>
    <definedName name="Z_ADF265A5_54C7_4809_955A_4D0D645110CC_.wvu.FilterData" localSheetId="11" hidden="1">' ACF '!$A$1:$G$19</definedName>
    <definedName name="Z_ADF265A5_54C7_4809_955A_4D0D645110CC_.wvu.FilterData" localSheetId="10" hidden="1">AGC!$A$1:$G$19</definedName>
    <definedName name="Z_AF467649_3FC9_4750_8F5F_80F0A9F91B68_.wvu.FilterData" localSheetId="11" hidden="1">' ACF '!$A$1:$G$19</definedName>
    <definedName name="Z_AF467649_3FC9_4750_8F5F_80F0A9F91B68_.wvu.FilterData" localSheetId="10" hidden="1">AGC!$A$1:$G$19</definedName>
    <definedName name="Z_AFE9FDCA_F919_49C8_81D7_D938DD6A6DD0_.wvu.FilterData" localSheetId="11" hidden="1">' ACF '!$A$1:$G$19</definedName>
    <definedName name="Z_AFE9FDCA_F919_49C8_81D7_D938DD6A6DD0_.wvu.FilterData" localSheetId="10" hidden="1">AGC!$A$1:$G$19</definedName>
    <definedName name="Z_B0B7217A_CE68_4CCA_A6E6_3DC7F453765D_.wvu.FilterData" localSheetId="11" hidden="1">' ACF '!$A$1:$G$19</definedName>
    <definedName name="Z_B0B7217A_CE68_4CCA_A6E6_3DC7F453765D_.wvu.FilterData" localSheetId="10" hidden="1">AGC!$A$1:$G$19</definedName>
    <definedName name="Z_B11FDEEB_4BB2_4EDD_B5CB_6BD4BCB703A4_.wvu.FilterData" localSheetId="11" hidden="1">' ACF '!$A$1:$G$19</definedName>
    <definedName name="Z_B11FDEEB_4BB2_4EDD_B5CB_6BD4BCB703A4_.wvu.FilterData" localSheetId="10" hidden="1">AGC!$A$1:$G$19</definedName>
    <definedName name="Z_B17C2165_5472_487E_BADA_EE821A44C738_.wvu.FilterData" localSheetId="11" hidden="1">' ACF '!$A$1:$G$19</definedName>
    <definedName name="Z_B17C2165_5472_487E_BADA_EE821A44C738_.wvu.FilterData" localSheetId="10" hidden="1">AGC!$A$1:$G$19</definedName>
    <definedName name="Z_B359D3B1_019D_4FA9_891A_EAFFBDD238CE_.wvu.FilterData" localSheetId="11" hidden="1">' ACF '!$A$1:$G$19</definedName>
    <definedName name="Z_B359D3B1_019D_4FA9_891A_EAFFBDD238CE_.wvu.FilterData" localSheetId="10" hidden="1">AGC!$A$1:$G$19</definedName>
    <definedName name="Z_B3FE5B7F_EACA_48DD_8B02_7616C7E86058_.wvu.FilterData" localSheetId="11" hidden="1">' ACF '!$A$1:$G$19</definedName>
    <definedName name="Z_B3FE5B7F_EACA_48DD_8B02_7616C7E86058_.wvu.FilterData" localSheetId="10" hidden="1">AGC!$A$1:$G$19</definedName>
    <definedName name="Z_B40CC08A_4673_4FCC_AA0B_F8DBEF09BD4A_.wvu.FilterData" localSheetId="11" hidden="1">' ACF '!$A$1:$G$19</definedName>
    <definedName name="Z_B40CC08A_4673_4FCC_AA0B_F8DBEF09BD4A_.wvu.FilterData" localSheetId="10" hidden="1">AGC!$A$1:$G$19</definedName>
    <definedName name="Z_B49F9FF6_04DC_4F0E_9AD1_A3D2651E1B11_.wvu.FilterData" localSheetId="11" hidden="1">' ACF '!$A$1:$G$19</definedName>
    <definedName name="Z_B49F9FF6_04DC_4F0E_9AD1_A3D2651E1B11_.wvu.FilterData" localSheetId="10" hidden="1">AGC!$A$1:$G$19</definedName>
    <definedName name="Z_BA92858D_22FF_4E40_A124_3CC5598BF233_.wvu.FilterData" localSheetId="11" hidden="1">' ACF '!$A$1:$G$19</definedName>
    <definedName name="Z_BA92858D_22FF_4E40_A124_3CC5598BF233_.wvu.FilterData" localSheetId="10" hidden="1">AGC!$A$1:$G$19</definedName>
    <definedName name="Z_BB56D6C0_677C_453B_80DC_1186842FE642_.wvu.FilterData" localSheetId="11" hidden="1">' ACF '!$A$1:$G$19</definedName>
    <definedName name="Z_BB56D6C0_677C_453B_80DC_1186842FE642_.wvu.FilterData" localSheetId="10" hidden="1">AGC!$A$1:$G$19</definedName>
    <definedName name="Z_BBADD0B9_C55B_40A0_8B72_5A97D0DFB3E9_.wvu.FilterData" localSheetId="11" hidden="1">' ACF '!$A$1:$G$19</definedName>
    <definedName name="Z_BBADD0B9_C55B_40A0_8B72_5A97D0DFB3E9_.wvu.FilterData" localSheetId="10" hidden="1">AGC!$A$1:$G$19</definedName>
    <definedName name="Z_BDF6E0F8_8DFC_4DD7_AFDA_000FF978A22B_.wvu.FilterData" localSheetId="11" hidden="1">' ACF '!$A$1:$G$19</definedName>
    <definedName name="Z_BDF6E0F8_8DFC_4DD7_AFDA_000FF978A22B_.wvu.FilterData" localSheetId="10" hidden="1">AGC!$A$1:$G$19</definedName>
    <definedName name="Z_BE2B506D_8B54_49F2_9ABF_C8C47297D213_.wvu.FilterData" localSheetId="11" hidden="1">' ACF '!$A$1:$G$19</definedName>
    <definedName name="Z_BE2B506D_8B54_49F2_9ABF_C8C47297D213_.wvu.FilterData" localSheetId="10" hidden="1">AGC!$A$1:$G$19</definedName>
    <definedName name="Z_BE79C1EA_8039_43F7_92DB_F87DFE3F5075_.wvu.FilterData" localSheetId="11" hidden="1">' ACF '!$A$1:$G$19</definedName>
    <definedName name="Z_BE79C1EA_8039_43F7_92DB_F87DFE3F5075_.wvu.FilterData" localSheetId="10" hidden="1">AGC!$A$1:$G$19</definedName>
    <definedName name="Z_BFCA1B52_0161_4555_AD9E_FE66A36353D4_.wvu.FilterData" localSheetId="11" hidden="1">' ACF '!$A$1:$G$19</definedName>
    <definedName name="Z_BFCA1B52_0161_4555_AD9E_FE66A36353D4_.wvu.FilterData" localSheetId="10" hidden="1">AGC!$A$1:$G$19</definedName>
    <definedName name="Z_C05DA818_228C_4B8E_A891_8167DB40D711_.wvu.FilterData" localSheetId="11" hidden="1">' ACF '!$A$1:$G$19</definedName>
    <definedName name="Z_C05DA818_228C_4B8E_A891_8167DB40D711_.wvu.FilterData" localSheetId="10" hidden="1">AGC!$A$1:$G$19</definedName>
    <definedName name="Z_C0A7585A_F34D_4C8D_86B3_6049C5E360BF_.wvu.FilterData" localSheetId="11" hidden="1">' ACF '!$A$1:$G$19</definedName>
    <definedName name="Z_C0A7585A_F34D_4C8D_86B3_6049C5E360BF_.wvu.FilterData" localSheetId="10" hidden="1">AGC!$A$1:$G$19</definedName>
    <definedName name="Z_C20A5BAA_2CF5_4C4D_A6D2_406A8D0B62AE_.wvu.FilterData" localSheetId="11" hidden="1">' ACF '!$A$1:$G$19</definedName>
    <definedName name="Z_C20A5BAA_2CF5_4C4D_A6D2_406A8D0B62AE_.wvu.FilterData" localSheetId="10" hidden="1">AGC!$A$1:$G$19</definedName>
    <definedName name="Z_C4893697_6BF8_4179_9F33_999C5ECBA998_.wvu.FilterData" localSheetId="11" hidden="1">' ACF '!$A$1:$G$19</definedName>
    <definedName name="Z_C4893697_6BF8_4179_9F33_999C5ECBA998_.wvu.FilterData" localSheetId="10" hidden="1">AGC!$A$1:$G$19</definedName>
    <definedName name="Z_C4921F0B_9AD8_44ED_9C2A_CD39DCFA6576_.wvu.FilterData" localSheetId="11" hidden="1">' ACF '!$A$1:$G$19</definedName>
    <definedName name="Z_C4921F0B_9AD8_44ED_9C2A_CD39DCFA6576_.wvu.FilterData" localSheetId="10" hidden="1">AGC!$A$1:$G$19</definedName>
    <definedName name="Z_C4A914F4_2735_4B23_A846_115AE7EF6CF4_.wvu.FilterData" localSheetId="11" hidden="1">' ACF '!$A$1:$G$19</definedName>
    <definedName name="Z_C4A914F4_2735_4B23_A846_115AE7EF6CF4_.wvu.FilterData" localSheetId="10" hidden="1">AGC!$A$1:$G$19</definedName>
    <definedName name="Z_C4BF6B5C_5EC8_4C74_91BA_E4C85835EDE7_.wvu.FilterData" localSheetId="11" hidden="1">' ACF '!$A$1:$G$19</definedName>
    <definedName name="Z_C4BF6B5C_5EC8_4C74_91BA_E4C85835EDE7_.wvu.FilterData" localSheetId="10" hidden="1">AGC!$A$1:$G$19</definedName>
    <definedName name="Z_C5F5EDA7_F01A_4E5E_B0C2_B2CC71B407C8_.wvu.FilterData" localSheetId="11" hidden="1">' ACF '!$A$1:$G$19</definedName>
    <definedName name="Z_C5F5EDA7_F01A_4E5E_B0C2_B2CC71B407C8_.wvu.FilterData" localSheetId="10" hidden="1">AGC!$A$1:$G$19</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AGC!$A$1:$G$19</definedName>
    <definedName name="Z_C7CA43F3_68E5_4CBF_A432_F086D280C7D4_.wvu.FilterData" localSheetId="11" hidden="1">' ACF '!$A$1:$G$19</definedName>
    <definedName name="Z_C7CA43F3_68E5_4CBF_A432_F086D280C7D4_.wvu.FilterData" localSheetId="10" hidden="1">AGC!$A$1:$G$19</definedName>
    <definedName name="Z_C7CE4B55_53B7_4C9F_8A70_D80AB39D150A_.wvu.FilterData" localSheetId="11" hidden="1">' ACF '!$A$1:$G$19</definedName>
    <definedName name="Z_C7CE4B55_53B7_4C9F_8A70_D80AB39D150A_.wvu.FilterData" localSheetId="10" hidden="1">AGC!$A$1:$G$19</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AGC!$A$1:$G$19</definedName>
    <definedName name="Z_CBECC994_92DF_4BA2_9871_770F27EE1EEA_.wvu.FilterData" localSheetId="11" hidden="1">' ACF '!$A$1:$G$19</definedName>
    <definedName name="Z_CBECC994_92DF_4BA2_9871_770F27EE1EEA_.wvu.FilterData" localSheetId="10" hidden="1">AGC!$A$1:$G$19</definedName>
    <definedName name="Z_CDE01869_45EC_4834_A0D5_9D149D06DA36_.wvu.FilterData" localSheetId="11" hidden="1">' ACF '!$A$1:$G$19</definedName>
    <definedName name="Z_CDE01869_45EC_4834_A0D5_9D149D06DA36_.wvu.FilterData" localSheetId="10" hidden="1">AGC!$A$1:$G$19</definedName>
    <definedName name="Z_CF073B6F_2D33_4A6E_B561_FE6EC12B970F_.wvu.FilterData" localSheetId="11" hidden="1">' ACF '!$A$1:$G$19</definedName>
    <definedName name="Z_CF073B6F_2D33_4A6E_B561_FE6EC12B970F_.wvu.FilterData" localSheetId="10" hidden="1">AGC!$A$1:$G$19</definedName>
    <definedName name="Z_D126C671_38B8_4BEF_8892_74276D01B37B_.wvu.FilterData" localSheetId="11" hidden="1">' ACF '!$A$1:$G$19</definedName>
    <definedName name="Z_D126C671_38B8_4BEF_8892_74276D01B37B_.wvu.FilterData" localSheetId="10" hidden="1">AGC!$A$1:$G$19</definedName>
    <definedName name="Z_D1C4DFBE_D9BD_4F45_B914_0DE6AA92B7AA_.wvu.FilterData" localSheetId="11" hidden="1">' ACF '!$A$1:$G$19</definedName>
    <definedName name="Z_D1C4DFBE_D9BD_4F45_B914_0DE6AA92B7AA_.wvu.FilterData" localSheetId="10" hidden="1">AGC!$A$1:$G$19</definedName>
    <definedName name="Z_D43D6B82_983A_4E51_87F3_2C281FA5B074_.wvu.FilterData" localSheetId="11" hidden="1">' ACF '!$A$1:$G$19</definedName>
    <definedName name="Z_D43D6B82_983A_4E51_87F3_2C281FA5B074_.wvu.FilterData" localSheetId="10" hidden="1">AGC!$A$1:$G$19</definedName>
    <definedName name="Z_D4809CE2_423D_451A_A78D_E42F2574F733_.wvu.FilterData" localSheetId="11" hidden="1">' ACF '!$A$1:$G$19</definedName>
    <definedName name="Z_D4809CE2_423D_451A_A78D_E42F2574F733_.wvu.FilterData" localSheetId="10" hidden="1">AGC!$A$1:$G$19</definedName>
    <definedName name="Z_D5479D45_E59C_4C77_8AAE_E915CEBF8D21_.wvu.FilterData" localSheetId="11" hidden="1">' ACF '!$A$1:$G$19</definedName>
    <definedName name="Z_D5479D45_E59C_4C77_8AAE_E915CEBF8D21_.wvu.FilterData" localSheetId="10" hidden="1">AGC!$A$1:$G$19</definedName>
    <definedName name="Z_DCD33BE9_DD6B_4924_B0D5_43720106F105_.wvu.FilterData" localSheetId="11" hidden="1">' ACF '!$A$1:$G$19</definedName>
    <definedName name="Z_DCD33BE9_DD6B_4924_B0D5_43720106F105_.wvu.FilterData" localSheetId="10" hidden="1">AGC!$A$1:$G$19</definedName>
    <definedName name="Z_DDCDD1CC_0F2B_40DC_9680_6A686035013C_.wvu.FilterData" localSheetId="11" hidden="1">' ACF '!$A$1:$G$19</definedName>
    <definedName name="Z_DDCDD1CC_0F2B_40DC_9680_6A686035013C_.wvu.FilterData" localSheetId="10" hidden="1">AGC!$A$1:$G$19</definedName>
    <definedName name="Z_E06FFD83_9582_430F_9EBD_B7BCAC6A3F96_.wvu.FilterData" localSheetId="11" hidden="1">' ACF '!$A$1:$G$19</definedName>
    <definedName name="Z_E06FFD83_9582_430F_9EBD_B7BCAC6A3F96_.wvu.FilterData" localSheetId="10" hidden="1">AGC!$A$1:$G$19</definedName>
    <definedName name="Z_E174CE40_D182_4C54_977D_D2F0EEB39A32_.wvu.FilterData" localSheetId="11" hidden="1">' ACF '!$A$1:$G$19</definedName>
    <definedName name="Z_E174CE40_D182_4C54_977D_D2F0EEB39A32_.wvu.FilterData" localSheetId="10" hidden="1">AGC!$A$1:$G$19</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AGC!$A$1:$G$19</definedName>
    <definedName name="Z_E1D35A98_906F_4741_9787_988AA2C13966_.wvu.FilterData" localSheetId="11" hidden="1">' ACF '!$A$1:$G$19</definedName>
    <definedName name="Z_E1D35A98_906F_4741_9787_988AA2C13966_.wvu.FilterData" localSheetId="10" hidden="1">AGC!$A$1:$G$19</definedName>
    <definedName name="Z_E4646272_CCEF_490E_B1D4_AFA5B50B02FC_.wvu.FilterData" localSheetId="11" hidden="1">' ACF '!$A$1:$G$19</definedName>
    <definedName name="Z_E4646272_CCEF_490E_B1D4_AFA5B50B02FC_.wvu.FilterData" localSheetId="10" hidden="1">AGC!$A$1:$G$19</definedName>
    <definedName name="Z_E5E0A034_A309_41C2_980F_954B79911630_.wvu.FilterData" localSheetId="11" hidden="1">' ACF '!$A$1:$G$19</definedName>
    <definedName name="Z_E5E0A034_A309_41C2_980F_954B79911630_.wvu.FilterData" localSheetId="10" hidden="1">AGC!$A$1:$G$19</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AGC!$A$1:$G$19</definedName>
    <definedName name="Z_E730F0FB_C58D_4BE2_BA40_18463774C902_.wvu.FilterData" localSheetId="11" hidden="1">' ACF '!$A$1:$G$19</definedName>
    <definedName name="Z_E730F0FB_C58D_4BE2_BA40_18463774C902_.wvu.FilterData" localSheetId="10" hidden="1">AGC!$A$1:$G$19</definedName>
    <definedName name="Z_E7636A5F_E811_4CC5_AE3B_E099B7BFA703_.wvu.FilterData" localSheetId="11" hidden="1">' ACF '!$A$1:$G$19</definedName>
    <definedName name="Z_E7636A5F_E811_4CC5_AE3B_E099B7BFA703_.wvu.FilterData" localSheetId="10" hidden="1">AGC!$A$1:$G$19</definedName>
    <definedName name="Z_E7F0AEA8_ACF8_4A17_BA7A_FA5C90C9444A_.wvu.FilterData" localSheetId="11" hidden="1">' ACF '!$A$1:$G$19</definedName>
    <definedName name="Z_E7F0AEA8_ACF8_4A17_BA7A_FA5C90C9444A_.wvu.FilterData" localSheetId="10" hidden="1">AGC!$A$1:$G$19</definedName>
    <definedName name="Z_ECBB8A20_2679_4228_BC5C_60F8F7F48E21_.wvu.FilterData" localSheetId="11" hidden="1">' ACF '!$A$1:$G$19</definedName>
    <definedName name="Z_ECBB8A20_2679_4228_BC5C_60F8F7F48E21_.wvu.FilterData" localSheetId="10" hidden="1">AGC!$A$1:$G$19</definedName>
    <definedName name="Z_F1AA2C82_4307_48A5_BBBE_9B486B9A3EF3_.wvu.FilterData" localSheetId="11" hidden="1">' ACF '!$A$1:$G$19</definedName>
    <definedName name="Z_F1AA2C82_4307_48A5_BBBE_9B486B9A3EF3_.wvu.FilterData" localSheetId="10" hidden="1">AGC!$A$1:$G$19</definedName>
    <definedName name="Z_F3D336CE_4EAC_492F_AAFF_BF6561FA5CCB_.wvu.FilterData" localSheetId="11" hidden="1">' ACF '!$A$1:$G$19</definedName>
    <definedName name="Z_F3D336CE_4EAC_492F_AAFF_BF6561FA5CCB_.wvu.FilterData" localSheetId="10" hidden="1">AGC!$A$1:$G$19</definedName>
    <definedName name="Z_F5533847_9C5E_430F_B70F_D36E487AC945_.wvu.FilterData" localSheetId="11" hidden="1">' ACF '!$A$1:$G$19</definedName>
    <definedName name="Z_F5533847_9C5E_430F_B70F_D36E487AC945_.wvu.FilterData" localSheetId="10" hidden="1">AGC!$A$1:$G$19</definedName>
    <definedName name="Z_F718430B_7092_469F_A55E_90952AE3BE09_.wvu.FilterData" localSheetId="11" hidden="1">' ACF '!$A$1:$G$19</definedName>
    <definedName name="Z_F718430B_7092_469F_A55E_90952AE3BE09_.wvu.FilterData" localSheetId="10" hidden="1">AGC!$A$1:$G$19</definedName>
    <definedName name="Z_F82A73C5_3907_42D1_8692_78AF487B6436_.wvu.FilterData" localSheetId="11" hidden="1">' ACF '!$A$1:$G$19</definedName>
    <definedName name="Z_F82A73C5_3907_42D1_8692_78AF487B6436_.wvu.FilterData" localSheetId="10" hidden="1">AGC!$A$1:$G$19</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AGC!$A$1:$G$19</definedName>
    <definedName name="Z_FC2D0DCB_C80B_4E5B_91B1_D9F71C0E28AB_.wvu.FilterData" localSheetId="11" hidden="1">' ACF '!$A$1:$G$19</definedName>
    <definedName name="Z_FC2D0DCB_C80B_4E5B_91B1_D9F71C0E28AB_.wvu.FilterData" localSheetId="10" hidden="1">AGC!$A$1:$G$19</definedName>
    <definedName name="Z_FDE3F8B9_8498_4FF9_9DD2_F4690681B025_.wvu.FilterData" localSheetId="11" hidden="1">' ACF '!$A$1:$G$19</definedName>
    <definedName name="Z_FDE3F8B9_8498_4FF9_9DD2_F4690681B025_.wvu.FilterData" localSheetId="10" hidden="1">AGC!$A$1:$G$19</definedName>
    <definedName name="Z_FEDD4DD9_FFE9_42B4_AC98_B12F159933D7_.wvu.FilterData" localSheetId="11" hidden="1">' ACF '!$A$1:$G$19</definedName>
    <definedName name="Z_FEDD4DD9_FFE9_42B4_AC98_B12F159933D7_.wvu.FilterData" localSheetId="10" hidden="1">AGC!$A$1:$G$19</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 i="9" l="1"/>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D31" i="18" l="1"/>
  <c r="E31" i="18"/>
  <c r="C31" i="18"/>
  <c r="G28" i="18"/>
  <c r="E22" i="9" s="1"/>
  <c r="G31" i="18" l="1"/>
  <c r="G24" i="16"/>
  <c r="D15" i="18" l="1"/>
  <c r="E15" i="18"/>
  <c r="F15" i="18"/>
  <c r="C15" i="18"/>
  <c r="C45" i="15" l="1"/>
  <c r="C22" i="15" s="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20"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51" i="9" l="1"/>
  <c r="D44" i="9"/>
  <c r="G44" i="18"/>
  <c r="G41" i="18"/>
  <c r="E39" i="9" s="1"/>
  <c r="E40" i="9" s="1"/>
  <c r="D40" i="9" s="1"/>
  <c r="G39" i="18"/>
  <c r="D26" i="9"/>
  <c r="G27" i="18"/>
  <c r="F35" i="9"/>
  <c r="F26" i="9"/>
  <c r="D21" i="9"/>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<sst xmlns="http://schemas.openxmlformats.org/spreadsheetml/2006/main" count="885" uniqueCount="478">
  <si>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</si>
  <si>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</si>
  <si>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</si>
  <si>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</si>
  <si>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</si>
  <si>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</si>
  <si>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</si>
  <si>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</si>
  <si>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</si>
  <si>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</si>
  <si>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</si>
  <si>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</si>
  <si>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</si>
  <si>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</si>
  <si>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</si>
  <si>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</si>
  <si>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</si>
  <si>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</si>
  <si>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</si>
  <si>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</si>
  <si>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</si>
  <si>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</si>
  <si>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</si>
  <si>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</si>
  <si>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</si>
  <si>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</si>
  <si>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</si>
  <si>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</si>
  <si>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</si>
  <si>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</si>
  <si>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</si>
  <si>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</si>
  <si>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</si>
  <si>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</si>
  <si>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</si>
  <si>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</si>
  <si>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</si>
  <si>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</si>
  <si>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</si>
  <si>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PREVISIONNEL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</si>
  <si>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</si>
  <si>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</si>
  <si>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</si>
  <si>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</si>
  <si>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</si>
  <si>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</si>
  <si>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</si>
  <si>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</si>
  <si>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</si>
  <si>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</si>
  <si>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</si>
  <si>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</si>
  <si>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</si>
  <si>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</si>
  <si>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</si>
  <si>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</si>
  <si>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</si>
  <si>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</si>
  <si>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</si>
  <si>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</si>
  <si>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</si>
  <si>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</si>
  <si>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</si>
  <si>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</si>
  <si>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</si>
  <si>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</si>
  <si>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</si>
  <si>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</si>
  <si>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</si>
  <si>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</si>
  <si>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</si>
  <si>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</si>
  <si>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</si>
  <si>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</si>
  <si>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</si>
  <si>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</si>
  <si>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</si>
  <si>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</si>
  <si>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</si>
  <si>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</si>
  <si>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</si>
  <si>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</si>
  <si>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</si>
  <si>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</si>
  <si>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</si>
  <si>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</si>
  <si>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</si>
  <si>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</si>
  <si>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</si>
  <si>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</si>
  <si>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</si>
  <si>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</si>
  <si>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</si>
  <si>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</si>
  <si>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</si>
  <si>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</si>
  <si>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</si>
  <si>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</si>
  <si>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</si>
  <si>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</si>
  <si>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</si>
  <si>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</si>
  <si>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</si>
  <si>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</si>
  <si>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</si>
  <si>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</si>
  <si>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</si>
  <si>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</si>
  <si>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</si>
  <si>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</si>
  <si>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</si>
  <si>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</si>
  <si>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</si>
  <si>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</si>
  <si>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</si>
  <si>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</si>
  <si>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</si>
  <si>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</si>
  <si>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</si>
  <si>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</si>
  <si>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</si>
  <si>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</si>
  <si>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</si>
  <si>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</si>
  <si>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</si>
  <si>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</si>
  <si>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</si>
  <si>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</si>
  <si>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</si>
  <si>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</si>
  <si>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</si>
  <si>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</si>
  <si>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</si>
  <si>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</si>
  <si>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</si>
  <si>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</si>
  <si>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</si>
  <si>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</si>
  <si>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</si>
  <si>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</si>
  <si>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</si>
  <si>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</si>
  <si>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</si>
  <si>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</si>
  <si>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</si>
  <si>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</si>
  <si>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</si>
  <si>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</si>
  <si>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</si>
  <si>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</si>
  <si>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</si>
  <si>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</si>
  <si>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</si>
  <si>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</si>
  <si>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</si>
  <si>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</si>
  <si>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</si>
  <si>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</si>
  <si>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</si>
  <si>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</si>
  <si>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</si>
  <si>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</si>
  <si>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</si>
  <si>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</si>
  <si>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</si>
  <si>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</si>
  <si>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</si>
  <si>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</si>
  <si>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</si>
  <si>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</si>
  <si>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</si>
  <si>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</si>
  <si>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</si>
  <si>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</si>
  <si>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</si>
  <si>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</si>
  <si>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</si>
  <si>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</si>
  <si>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</si>
  <si>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</si>
  <si>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</si>
  <si>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</si>
  <si>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</si>
  <si>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</si>
  <si>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</si>
  <si>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</si>
  <si>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</si>
  <si>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</si>
  <si>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</si>
  <si>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</si>
  <si>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</si>
  <si>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</si>
  <si>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</si>
  <si>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</si>
  <si>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</si>
  <si>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</si>
  <si>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</si>
  <si>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</si>
  <si>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</si>
  <si>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</si>
  <si>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</si>
  <si>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</si>
  <si>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</si>
  <si>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</si>
  <si>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</si>
  <si>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</si>
  <si>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</si>
  <si>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</si>
  <si>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</si>
  <si>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</si>
  <si>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</si>
  <si>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</si>
  <si>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</si>
  <si>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</si>
  <si>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</si>
  <si>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</si>
  <si>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</si>
  <si>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</si>
  <si>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</si>
  <si>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</si>
  <si>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</si>
  <si>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</si>
  <si>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</si>
  <si>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</si>
  <si>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</si>
  <si>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</si>
  <si>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</si>
  <si>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</si>
  <si>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</si>
  <si>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</si>
  <si>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</si>
  <si>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</si>
  <si>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</si>
  <si>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</si>
  <si>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</si>
  <si>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</si>
  <si>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</si>
  <si>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</si>
  <si>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</si>
  <si>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</si>
  <si>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</si>
  <si>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</si>
  <si>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</si>
  <si>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</si>
  <si>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</si>
  <si>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</si>
  <si>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</si>
  <si>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</si>
  <si>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</si>
  <si>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</si>
  <si>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</si>
  <si>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</si>
  <si>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</si>
  <si>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</si>
  <si>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</si>
  <si>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</si>
  <si>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</si>
  <si>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</si>
  <si>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</si>
  <si>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</si>
  <si>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</si>
  <si>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à</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</si>
  <si>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</si>
  <si>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</si>
  <si>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</si>
  <si>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</si>
  <si>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</si>
  <si>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</si>
  <si>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</si>
  <si>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</si>
  <si>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</si>
  <si>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</si>
  <si>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</si>
  <si>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</si>
  <si>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</si>
  <si>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</si>
  <si>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</si>
  <si>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</si>
  <si>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</si>
  <si>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</si>
  <si>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</si>
  <si>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</si>
  <si>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</si>
  <si>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</si>
  <si>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</si>
  <si>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</si>
  <si>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</si>
  <si>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</si>
  <si>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</si>
  <si>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</si>
  <si>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</si>
  <si>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</si>
  <si>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</si>
  <si>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</si>
  <si>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</si>
  <si>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</si>
  <si>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</si>
  <si>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</si>
  <si>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</si>
  <si>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</si>
  <si>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</si>
  <si>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</si>
  <si>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</si>
  <si>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</si>
  <si>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</si>
  <si>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</si>
  <si>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</si>
  <si>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</si>
  <si>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</si>
  <si>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</si>
  <si>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</si>
  <si>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</si>
  <si>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</si>
  <si>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</si>
  <si>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</si>
  <si>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</si>
  <si>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</si>
  <si>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</si>
  <si>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</si>
  <si>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</si>
  <si>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</si>
  <si>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</si>
  <si>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Je soussigné……………................………………... agissant en qualité de………………………………...                                               de l'équipement Centre social "………….……………………."  à …………………………………………….
certife EXACTS les renseignements indiqués dans l'ensemble du document . </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</si>
  <si>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</si>
  <si>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</si>
  <si>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</si>
  <si>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</si>
  <si>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</si>
  <si>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</si>
  <si>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</si>
  <si>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</si>
  <si>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</si>
  <si>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</si>
  <si>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</si>
  <si>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</si>
  <si>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</si>
  <si>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</si>
  <si>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</si>
  <si>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</si>
  <si>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</si>
  <si>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</si>
  <si>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</si>
  <si>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</si>
  <si>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</si>
  <si>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</si>
  <si>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</si>
  <si>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</si>
  <si>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</si>
  <si>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</si>
  <si>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</si>
  <si>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</si>
  <si>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</si>
  <si>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</si>
  <si>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</si>
  <si>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</si>
  <si>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</si>
  <si>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</si>
  <si>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</si>
  <si>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</si>
  <si>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</si>
  <si>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</si>
  <si>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</si>
  <si>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</si>
  <si>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</si>
  <si>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</si>
  <si>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</si>
  <si>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</si>
  <si>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</si>
  <si>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</si>
  <si>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</si>
  <si>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</si>
  <si>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</si>
  <si>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</si>
  <si>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</si>
  <si>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</si>
  <si>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</si>
  <si>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</si>
  <si>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</si>
  <si>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</si>
  <si>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</si>
  <si>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</si>
  <si>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</si>
  <si>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</si>
  <si>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</si>
  <si>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</si>
  <si>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</si>
  <si>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</si>
  <si>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</si>
  <si>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</si>
  <si>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</si>
  <si>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</si>
  <si>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</si>
  <si>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</si>
  <si>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</si>
  <si>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</si>
  <si>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</si>
  <si>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</si>
  <si>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</si>
  <si>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</si>
  <si>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</si>
  <si>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</si>
  <si>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</si>
  <si>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</si>
  <si>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</si>
  <si>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</si>
  <si>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</si>
  <si>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</si>
  <si>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</si>
  <si>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</si>
  <si>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</si>
  <si>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</si>
  <si>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</si>
  <si>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</si>
  <si>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</si>
  <si>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</si>
  <si>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</si>
  <si>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</si>
  <si>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</si>
  <si>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</si>
  <si>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</si>
  <si>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</si>
  <si>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</si>
  <si>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</si>
  <si>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</si>
  <si>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</si>
  <si>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</si>
  <si>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</si>
  <si>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</si>
  <si>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</si>
  <si>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</si>
  <si>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</si>
  <si>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</si>
  <si>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</si>
  <si>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</si>
  <si>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</si>
  <si>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</si>
  <si>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</si>
  <si>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</si>
  <si>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</si>
  <si>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</si>
  <si>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</si>
  <si>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</si>
  <si>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</si>
  <si>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</si>
  <si>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</si>
  <si>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</si>
  <si>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</si>
  <si>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</si>
  <si>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</si>
  <si>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</si>
  <si>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</si>
  <si>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</si>
  <si>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</si>
  <si>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</si>
  <si>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</si>
  <si>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</si>
  <si>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</si>
  <si>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</si>
  <si>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</si>
  <si>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</si>
  <si>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</si>
  <si>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</si>
  <si>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</si>
  <si>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</si>
  <si>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</si>
  <si>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</si>
  <si>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</si>
  <si>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</si>
  <si>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</si>
  <si>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</si>
  <si>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</si>
  <si>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</si>
  <si>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</si>
  <si>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</si>
  <si>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BUDGET PREVISIONNEL DE LA  STRUCTURE du 01/01/2020 au 31/12/2020</t>
  </si>
  <si>
    <t>DONNEES FINANCIERES   RETENUES POUR LA FONCTION PILOTAGE ( cf onglet 8 - Table des comptes ) 2020</t>
  </si>
  <si>
    <t>BUDGET PREVISIONNEL D'ANIMATION COLLECTIVE FAMILLES du 01/01/2020 au 31/12/2020</t>
  </si>
  <si>
    <t>ORGANIGRAMME PREVISIONNEL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</si>
</sst>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43"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164"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19">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2" fillId="2" borderId="0" xfId="0" applyFont="1" applyFill="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6"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164" fontId="66" fillId="0" borderId="23" xfId="2" applyFont="1" applyBorder="1" applyAlignment="1" applyProtection="1">
      <alignment horizontal="right"/>
      <protection locked="0"/>
    </xf>
    <xf numFmtId="164" fontId="66" fillId="0" borderId="23" xfId="2" applyFont="1" applyFill="1" applyBorder="1" applyAlignment="1" applyProtection="1">
      <alignment horizontal="right" vertical="center"/>
      <protection locked="0"/>
    </xf>
    <xf numFmtId="164" fontId="66" fillId="0" borderId="27" xfId="2" applyFont="1" applyFill="1" applyBorder="1" applyAlignment="1" applyProtection="1">
      <alignment horizontal="right" vertical="center"/>
      <protection locked="0"/>
    </xf>
    <xf numFmtId="164" fontId="6" fillId="15" borderId="18" xfId="2" applyFont="1" applyFill="1" applyBorder="1" applyAlignment="1" applyProtection="1">
      <alignment horizontal="right" vertical="center" wrapText="1"/>
    </xf>
    <xf numFmtId="164" fontId="66" fillId="0" borderId="34" xfId="2" applyFont="1" applyFill="1" applyBorder="1" applyAlignment="1" applyProtection="1">
      <alignment horizontal="right" vertical="center"/>
      <protection locked="0"/>
    </xf>
    <xf numFmtId="164" fontId="70" fillId="7" borderId="34" xfId="2" applyFont="1" applyFill="1" applyBorder="1" applyAlignment="1" applyProtection="1">
      <alignment horizontal="right" vertical="center"/>
    </xf>
    <xf numFmtId="164" fontId="70" fillId="7" borderId="23" xfId="2" applyFont="1" applyFill="1" applyBorder="1" applyAlignment="1" applyProtection="1">
      <alignment horizontal="right" vertical="center"/>
    </xf>
    <xf numFmtId="164" fontId="70" fillId="0" borderId="23" xfId="2" applyFont="1" applyFill="1" applyBorder="1" applyAlignment="1" applyProtection="1">
      <alignment horizontal="right" vertical="center"/>
      <protection locked="0"/>
    </xf>
    <xf numFmtId="164" fontId="70" fillId="7" borderId="27" xfId="2" applyFont="1" applyFill="1" applyBorder="1" applyAlignment="1" applyProtection="1">
      <alignment horizontal="right" vertical="center"/>
    </xf>
    <xf numFmtId="164" fontId="66" fillId="0" borderId="13" xfId="2" applyFont="1" applyFill="1" applyBorder="1" applyAlignment="1" applyProtection="1">
      <alignment horizontal="right" vertical="center"/>
      <protection locked="0"/>
    </xf>
    <xf numFmtId="164"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7" fontId="6" fillId="15" borderId="18" xfId="2" applyNumberFormat="1" applyFont="1" applyFill="1" applyBorder="1" applyAlignment="1" applyProtection="1">
      <alignment horizontal="right" vertical="center" wrapText="1"/>
    </xf>
    <xf numFmtId="167" fontId="6" fillId="15" borderId="18" xfId="2" applyNumberFormat="1" applyFont="1" applyFill="1" applyBorder="1" applyAlignment="1" applyProtection="1">
      <alignment horizontal="right" vertical="center"/>
    </xf>
    <xf numFmtId="167" fontId="66" fillId="17" borderId="34" xfId="2" applyNumberFormat="1" applyFont="1" applyFill="1" applyBorder="1" applyAlignment="1" applyProtection="1">
      <alignment horizontal="right" vertical="center"/>
    </xf>
    <xf numFmtId="167" fontId="66" fillId="17" borderId="23" xfId="2" applyNumberFormat="1" applyFont="1" applyFill="1" applyBorder="1" applyAlignment="1" applyProtection="1">
      <alignment horizontal="right" vertical="center"/>
    </xf>
    <xf numFmtId="167" fontId="66" fillId="17" borderId="27" xfId="2" applyNumberFormat="1" applyFont="1" applyFill="1" applyBorder="1" applyAlignment="1" applyProtection="1">
      <alignment horizontal="right" vertical="center"/>
    </xf>
    <xf numFmtId="167" fontId="66" fillId="0" borderId="13" xfId="2" applyNumberFormat="1" applyFont="1" applyFill="1" applyBorder="1" applyAlignment="1" applyProtection="1">
      <alignment horizontal="right" vertical="center"/>
      <protection locked="0"/>
    </xf>
    <xf numFmtId="167"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4" fillId="2" borderId="0" xfId="0" applyFont="1" applyFill="1" applyProtection="1"/>
    <xf numFmtId="0" fontId="30" fillId="0" borderId="5" xfId="0" applyFont="1" applyFill="1" applyBorder="1" applyAlignment="1" applyProtection="1">
      <alignment horizontal="center" vertical="center"/>
      <protection locked="0"/>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4" fontId="25" fillId="0" borderId="7"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164"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164"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7" fontId="74" fillId="24" borderId="23" xfId="2" applyNumberFormat="1" applyFont="1" applyFill="1" applyBorder="1" applyAlignment="1" applyProtection="1">
      <alignment horizontal="right" vertical="center"/>
    </xf>
    <xf numFmtId="164" fontId="74" fillId="24" borderId="24" xfId="2" applyFont="1" applyFill="1" applyBorder="1" applyAlignment="1" applyProtection="1">
      <alignment horizontal="right" vertical="center"/>
    </xf>
    <xf numFmtId="164"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164"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164" fontId="81" fillId="6" borderId="24" xfId="2" applyFont="1" applyFill="1" applyBorder="1" applyAlignment="1" applyProtection="1">
      <alignment horizontal="right" vertical="center"/>
    </xf>
    <xf numFmtId="164"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10" fillId="6" borderId="28"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xf>
    <xf numFmtId="4" fontId="9" fillId="0" borderId="23" xfId="2" applyNumberFormat="1" applyFont="1" applyFill="1" applyBorder="1" applyAlignment="1" applyProtection="1">
      <alignment horizontal="right" vertical="center"/>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9" fillId="6" borderId="23" xfId="2" applyNumberFormat="1" applyFont="1" applyFill="1" applyBorder="1" applyAlignment="1" applyProtection="1">
      <alignment horizontal="right" vertical="center" wrapText="1"/>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164"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7" fontId="6" fillId="25" borderId="18" xfId="2" applyNumberFormat="1" applyFont="1" applyFill="1" applyBorder="1" applyAlignment="1" applyProtection="1">
      <alignment horizontal="right" vertical="center"/>
    </xf>
    <xf numFmtId="167"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164"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164" fontId="66" fillId="25" borderId="23" xfId="2" applyFont="1" applyFill="1" applyBorder="1" applyAlignment="1" applyProtection="1">
      <alignment horizontal="right" vertical="center"/>
      <protection locked="0"/>
    </xf>
    <xf numFmtId="167" fontId="69" fillId="25" borderId="55" xfId="2" applyNumberFormat="1" applyFont="1" applyFill="1" applyBorder="1" applyAlignment="1" applyProtection="1">
      <alignment horizontal="right" vertical="center"/>
    </xf>
    <xf numFmtId="164" fontId="45" fillId="25" borderId="23" xfId="2" applyFont="1" applyFill="1" applyBorder="1" applyAlignment="1" applyProtection="1">
      <alignment horizontal="right" vertical="center"/>
    </xf>
    <xf numFmtId="167" fontId="69" fillId="26" borderId="24" xfId="2" applyNumberFormat="1" applyFont="1" applyFill="1" applyBorder="1" applyAlignment="1" applyProtection="1">
      <alignment horizontal="right" vertical="center"/>
    </xf>
    <xf numFmtId="167"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2" fillId="0" borderId="0" xfId="0" applyFont="1" applyFill="1" applyBorder="1" applyProtection="1">
      <protection locked="0"/>
    </xf>
    <xf numFmtId="0" fontId="2" fillId="0" borderId="11" xfId="0" applyFont="1" applyFill="1" applyBorder="1" applyProtection="1">
      <protection locked="0"/>
    </xf>
    <xf numFmtId="0" fontId="30" fillId="0" borderId="0" xfId="0" applyFont="1" applyFill="1" applyBorder="1" applyProtection="1">
      <protection locked="0"/>
    </xf>
    <xf numFmtId="0" fontId="30" fillId="0" borderId="11" xfId="0" applyFont="1" applyFill="1" applyBorder="1" applyProtection="1">
      <protection locked="0"/>
    </xf>
    <xf numFmtId="0" fontId="30" fillId="0" borderId="0" xfId="0" applyFont="1" applyFill="1" applyBorder="1" applyAlignment="1" applyProtection="1">
      <alignment horizontal="right"/>
      <protection locked="0"/>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0" fontId="2"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8" fillId="0" borderId="0" xfId="0" applyFont="1" applyAlignment="1" applyProtection="1">
      <alignment horizontal="left" vertical="center" wrapText="1"/>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8" fillId="0" borderId="0" xfId="0" applyFont="1" applyBorder="1" applyAlignment="1" applyProtection="1">
      <alignment horizontal="left" vertical="center"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105" fillId="17" borderId="30" xfId="0" applyFont="1" applyFill="1" applyBorder="1" applyAlignment="1" applyProtection="1">
      <alignment horizontal="center" vertical="center"/>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102" fillId="0" borderId="0" xfId="0" applyFont="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2" fillId="0" borderId="0" xfId="0" applyFont="1" applyAlignment="1" applyProtection="1">
      <alignment horizontal="left" vertical="top" wrapText="1"/>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8"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165" fontId="30" fillId="0" borderId="4" xfId="0" applyNumberFormat="1" applyFont="1" applyFill="1" applyBorder="1" applyAlignment="1" applyProtection="1">
      <alignment horizontal="center"/>
      <protection locked="0"/>
    </xf>
    <xf numFmtId="165" fontId="30" fillId="0" borderId="15" xfId="0" applyNumberFormat="1" applyFont="1" applyFill="1" applyBorder="1" applyAlignment="1" applyProtection="1">
      <alignment horizontal="center"/>
      <protection locked="0"/>
    </xf>
    <xf numFmtId="165" fontId="30" fillId="0" borderId="48" xfId="0" applyNumberFormat="1" applyFont="1" applyFill="1" applyBorder="1" applyAlignment="1" applyProtection="1">
      <alignment horizontal="center"/>
      <protection locked="0"/>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48" xfId="0" applyFont="1" applyFill="1" applyBorder="1" applyAlignment="1" applyProtection="1">
      <alignment horizontal="center"/>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xf>
    <xf numFmtId="0" fontId="30" fillId="0" borderId="48" xfId="0" applyFont="1" applyFill="1" applyBorder="1" applyAlignment="1" applyProtection="1">
      <alignment horizontal="center" vertical="center" wrapText="1"/>
    </xf>
    <xf numFmtId="0" fontId="38" fillId="0" borderId="0" xfId="0" applyFont="1" applyAlignment="1" applyProtection="1">
      <alignment horizont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29" fillId="22" borderId="64"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0" borderId="4" xfId="0" applyFont="1" applyBorder="1" applyAlignment="1" applyProtection="1">
      <alignment horizontal="center" vertical="center"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xf>
    <xf numFmtId="0" fontId="29" fillId="22" borderId="62"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70" fillId="0" borderId="23" xfId="3" applyFont="1" applyFill="1" applyBorder="1" applyProtection="1"/>
    <xf numFmtId="0" fontId="6" fillId="15" borderId="18" xfId="0" applyFont="1" applyFill="1" applyBorder="1" applyAlignment="1" applyProtection="1">
      <alignment horizontal="right"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37" fillId="0" borderId="24" xfId="3"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2" xfId="3" applyFont="1" applyFill="1" applyBorder="1" applyAlignment="1" applyProtection="1">
      <alignment horizontal="center" vertical="center" wrapText="1"/>
    </xf>
    <xf numFmtId="0" fontId="37" fillId="0" borderId="53" xfId="3" applyFont="1" applyFill="1" applyBorder="1" applyAlignment="1" applyProtection="1">
      <alignment horizontal="center" vertical="center" wrapText="1"/>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3" xfId="3" applyFont="1" applyFill="1" applyBorder="1" applyProtection="1"/>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10" fillId="12" borderId="0" xfId="0" applyNumberFormat="1" applyFont="1" applyFill="1" applyBorder="1" applyAlignment="1" applyProtection="1">
      <alignment horizontal="center"/>
      <protection locked="0"/>
    </xf>
    <xf numFmtId="168" fontId="10" fillId="12" borderId="11" xfId="0" applyNumberFormat="1" applyFont="1" applyFill="1" applyBorder="1" applyAlignment="1" applyProtection="1">
      <alignment horizontal="center"/>
      <protection locked="0"/>
    </xf>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57149</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4030324"/>
          <a:ext cx="35337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19049</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38700" y="14058899"/>
          <a:ext cx="35337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zoomScaleNormal="100" zoomScaleSheetLayoutView="100" workbookViewId="0"/>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2"/>
      <c r="B1" s="343"/>
      <c r="C1" s="343"/>
      <c r="D1" s="343"/>
      <c r="E1" s="343"/>
      <c r="F1" s="343"/>
      <c r="G1" s="343"/>
      <c r="H1" s="343"/>
      <c r="I1" s="343"/>
      <c r="J1" s="343"/>
    </row>
    <row r="2" spans="1:10" ht="39" customHeight="1" x14ac:dyDescent="0.25">
      <c r="A2" s="651" t="s">
        <v>203</v>
      </c>
      <c r="B2" s="652"/>
      <c r="C2" s="652"/>
      <c r="D2" s="652"/>
      <c r="E2" s="652"/>
      <c r="F2" s="652"/>
      <c r="G2" s="652"/>
      <c r="H2" s="652"/>
      <c r="I2" s="652"/>
      <c r="J2" s="653"/>
    </row>
    <row r="3" spans="1:10" ht="26.25" customHeight="1" x14ac:dyDescent="0.3">
      <c r="A3" s="342"/>
      <c r="B3" s="343"/>
      <c r="C3" s="343"/>
      <c r="D3" s="343"/>
      <c r="E3" s="343"/>
      <c r="F3" s="343"/>
      <c r="G3" s="343"/>
      <c r="H3" s="343"/>
      <c r="I3" s="343"/>
      <c r="J3" s="343"/>
    </row>
    <row r="4" spans="1:10" ht="43.5" customHeight="1" x14ac:dyDescent="0.25">
      <c r="A4" s="608" t="s">
        <v>283</v>
      </c>
      <c r="B4" s="608"/>
      <c r="C4" s="608"/>
      <c r="D4" s="608"/>
      <c r="E4" s="608"/>
      <c r="F4" s="608"/>
      <c r="G4" s="608"/>
      <c r="H4" s="608"/>
      <c r="I4" s="608"/>
      <c r="J4" s="608"/>
    </row>
    <row r="5" spans="1:10" ht="50.25" customHeight="1" x14ac:dyDescent="0.25">
      <c r="A5" s="605" t="s">
        <v>284</v>
      </c>
      <c r="B5" s="605"/>
      <c r="C5" s="605"/>
      <c r="D5" s="605"/>
      <c r="E5" s="605"/>
      <c r="F5" s="605"/>
      <c r="G5" s="605"/>
      <c r="H5" s="605"/>
      <c r="I5" s="605"/>
      <c r="J5" s="605"/>
    </row>
    <row r="6" spans="1:10" ht="50.25" customHeight="1" x14ac:dyDescent="0.25">
      <c r="A6" s="670" t="s">
        <v>285</v>
      </c>
      <c r="B6" s="670"/>
      <c r="C6" s="670"/>
      <c r="D6" s="670"/>
      <c r="E6" s="670"/>
      <c r="F6" s="670"/>
      <c r="G6" s="670"/>
      <c r="H6" s="670"/>
      <c r="I6" s="670"/>
      <c r="J6" s="670"/>
    </row>
    <row r="7" spans="1:10" ht="11.25" customHeight="1" x14ac:dyDescent="0.25">
      <c r="A7" s="344"/>
      <c r="B7" s="344"/>
      <c r="C7" s="344"/>
      <c r="D7" s="344"/>
      <c r="E7" s="344"/>
      <c r="F7" s="344"/>
      <c r="G7" s="344"/>
      <c r="H7" s="344"/>
      <c r="I7" s="344"/>
      <c r="J7" s="344"/>
    </row>
    <row r="8" spans="1:10" ht="24.95" customHeight="1" x14ac:dyDescent="0.25">
      <c r="A8" s="647" t="s">
        <v>277</v>
      </c>
      <c r="B8" s="647"/>
      <c r="C8" s="647"/>
      <c r="D8" s="647"/>
      <c r="E8" s="647"/>
      <c r="F8" s="647"/>
      <c r="G8" s="647"/>
      <c r="H8" s="647"/>
      <c r="I8" s="647"/>
      <c r="J8" s="647"/>
    </row>
    <row r="9" spans="1:10" ht="24.95" customHeight="1" x14ac:dyDescent="0.25">
      <c r="A9" s="342"/>
      <c r="B9" s="345"/>
      <c r="C9" s="604" t="s">
        <v>335</v>
      </c>
      <c r="D9" s="604"/>
      <c r="E9" s="604"/>
      <c r="F9" s="604"/>
      <c r="G9" s="604"/>
      <c r="H9" s="604"/>
      <c r="I9" s="604"/>
      <c r="J9" s="604"/>
    </row>
    <row r="10" spans="1:10" ht="24.95" customHeight="1" x14ac:dyDescent="0.25">
      <c r="A10" s="342"/>
      <c r="B10" s="345"/>
      <c r="C10" s="604" t="s">
        <v>334</v>
      </c>
      <c r="D10" s="604"/>
      <c r="E10" s="604"/>
      <c r="F10" s="604"/>
      <c r="G10" s="604"/>
      <c r="H10" s="604"/>
      <c r="I10" s="604"/>
      <c r="J10" s="604"/>
    </row>
    <row r="11" spans="1:10" ht="24.95" customHeight="1" x14ac:dyDescent="0.25">
      <c r="A11" s="342"/>
      <c r="B11" s="345"/>
      <c r="C11" s="604" t="s">
        <v>217</v>
      </c>
      <c r="D11" s="604"/>
      <c r="E11" s="604"/>
      <c r="F11" s="604"/>
      <c r="G11" s="604"/>
      <c r="H11" s="604"/>
      <c r="I11" s="604"/>
      <c r="J11" s="604"/>
    </row>
    <row r="12" spans="1:10" ht="24.95" customHeight="1" x14ac:dyDescent="0.25">
      <c r="A12" s="342"/>
      <c r="B12" s="346"/>
      <c r="C12" s="604" t="s">
        <v>221</v>
      </c>
      <c r="D12" s="604"/>
      <c r="E12" s="604"/>
      <c r="F12" s="604"/>
      <c r="G12" s="604"/>
      <c r="H12" s="604"/>
      <c r="I12" s="604"/>
      <c r="J12" s="604"/>
    </row>
    <row r="13" spans="1:10" ht="24.95" customHeight="1" x14ac:dyDescent="0.25">
      <c r="A13" s="342"/>
      <c r="B13" s="346"/>
      <c r="C13" s="595" t="s">
        <v>220</v>
      </c>
      <c r="D13" s="595"/>
      <c r="E13" s="595"/>
      <c r="F13" s="595"/>
      <c r="G13" s="595"/>
      <c r="H13" s="595"/>
      <c r="I13" s="595"/>
      <c r="J13" s="595"/>
    </row>
    <row r="14" spans="1:10" ht="24.95" customHeight="1" x14ac:dyDescent="0.25">
      <c r="A14" s="342"/>
      <c r="B14" s="346"/>
      <c r="C14" s="595" t="s">
        <v>262</v>
      </c>
      <c r="D14" s="595"/>
      <c r="E14" s="595"/>
      <c r="F14" s="595"/>
      <c r="G14" s="595"/>
      <c r="H14" s="595"/>
      <c r="I14" s="595"/>
      <c r="J14" s="595"/>
    </row>
    <row r="15" spans="1:10" ht="24.95" customHeight="1" x14ac:dyDescent="0.25">
      <c r="A15" s="342"/>
      <c r="B15" s="346"/>
      <c r="C15" s="595" t="s">
        <v>243</v>
      </c>
      <c r="D15" s="595"/>
      <c r="E15" s="595"/>
      <c r="F15" s="595"/>
      <c r="G15" s="595"/>
      <c r="H15" s="595"/>
      <c r="I15" s="595"/>
      <c r="J15" s="595"/>
    </row>
    <row r="16" spans="1:10" ht="24.95" customHeight="1" x14ac:dyDescent="0.25">
      <c r="A16" s="342"/>
      <c r="B16" s="346"/>
      <c r="C16" s="596" t="s">
        <v>279</v>
      </c>
      <c r="D16" s="596"/>
      <c r="E16" s="596"/>
      <c r="F16" s="596"/>
      <c r="G16" s="596"/>
      <c r="H16" s="596"/>
      <c r="I16" s="596"/>
      <c r="J16" s="596"/>
    </row>
    <row r="17" spans="1:10" ht="24.95" customHeight="1" x14ac:dyDescent="0.3">
      <c r="A17" s="342"/>
      <c r="B17" s="347"/>
      <c r="C17" s="595" t="s">
        <v>218</v>
      </c>
      <c r="D17" s="595"/>
      <c r="E17" s="595"/>
      <c r="F17" s="595"/>
      <c r="G17" s="595"/>
      <c r="H17" s="595"/>
      <c r="I17" s="595"/>
      <c r="J17" s="595"/>
    </row>
    <row r="18" spans="1:10" ht="64.5" customHeight="1" x14ac:dyDescent="0.3">
      <c r="A18" s="349"/>
      <c r="B18" s="347"/>
      <c r="C18" s="348"/>
      <c r="D18" s="347"/>
      <c r="E18" s="347"/>
      <c r="F18" s="347"/>
      <c r="G18" s="347"/>
      <c r="H18" s="347"/>
      <c r="I18" s="347"/>
      <c r="J18" s="347"/>
    </row>
    <row r="19" spans="1:10" ht="33" customHeight="1" x14ac:dyDescent="0.25">
      <c r="A19" s="654" t="s">
        <v>204</v>
      </c>
      <c r="B19" s="655"/>
      <c r="C19" s="655"/>
      <c r="D19" s="655"/>
      <c r="E19" s="655"/>
      <c r="F19" s="655"/>
      <c r="G19" s="655"/>
      <c r="H19" s="655"/>
      <c r="I19" s="655"/>
      <c r="J19" s="656"/>
    </row>
    <row r="20" spans="1:10" ht="39" customHeight="1" x14ac:dyDescent="0.3">
      <c r="A20" s="350" t="s">
        <v>222</v>
      </c>
      <c r="B20" s="351"/>
      <c r="C20" s="351"/>
      <c r="D20" s="342"/>
      <c r="E20" s="343"/>
      <c r="F20" s="343"/>
      <c r="G20" s="343"/>
      <c r="H20" s="343"/>
      <c r="I20" s="343"/>
      <c r="J20" s="343"/>
    </row>
    <row r="21" spans="1:10" ht="50.25" customHeight="1" x14ac:dyDescent="0.25">
      <c r="A21" s="657" t="s">
        <v>223</v>
      </c>
      <c r="B21" s="658"/>
      <c r="C21" s="658"/>
      <c r="D21" s="658"/>
      <c r="E21" s="658"/>
      <c r="F21" s="658"/>
      <c r="G21" s="658"/>
      <c r="H21" s="658"/>
      <c r="I21" s="658"/>
      <c r="J21" s="659"/>
    </row>
    <row r="22" spans="1:10" ht="21.75" customHeight="1" x14ac:dyDescent="0.25">
      <c r="A22" s="441"/>
      <c r="B22" s="441"/>
      <c r="C22" s="441"/>
      <c r="D22" s="441"/>
      <c r="E22" s="441"/>
      <c r="F22" s="441"/>
      <c r="G22" s="441"/>
      <c r="H22" s="441"/>
      <c r="I22" s="441"/>
      <c r="J22" s="441"/>
    </row>
    <row r="23" spans="1:10" s="106" customFormat="1" ht="44.25" customHeight="1" x14ac:dyDescent="0.2">
      <c r="A23" s="605" t="s">
        <v>278</v>
      </c>
      <c r="B23" s="605"/>
      <c r="C23" s="605"/>
      <c r="D23" s="605"/>
      <c r="E23" s="605"/>
      <c r="F23" s="605"/>
      <c r="G23" s="605"/>
      <c r="H23" s="605"/>
      <c r="I23" s="605"/>
      <c r="J23" s="605"/>
    </row>
    <row r="24" spans="1:10" s="106" customFormat="1" ht="18" customHeight="1" x14ac:dyDescent="0.2"/>
    <row r="25" spans="1:10" s="106" customFormat="1" ht="78" customHeight="1" x14ac:dyDescent="0.2">
      <c r="A25" s="353"/>
      <c r="B25" s="623" t="s">
        <v>212</v>
      </c>
      <c r="C25" s="619" t="s">
        <v>280</v>
      </c>
      <c r="D25" s="620"/>
      <c r="E25" s="597" t="s">
        <v>276</v>
      </c>
      <c r="F25" s="598"/>
      <c r="G25" s="598"/>
      <c r="H25" s="598"/>
      <c r="I25" s="599"/>
      <c r="J25" s="354"/>
    </row>
    <row r="26" spans="1:10" s="106" customFormat="1" ht="52.5" customHeight="1" x14ac:dyDescent="0.2">
      <c r="A26" s="353"/>
      <c r="B26" s="624"/>
      <c r="C26" s="621"/>
      <c r="D26" s="622"/>
      <c r="E26" s="600"/>
      <c r="F26" s="601"/>
      <c r="G26" s="601"/>
      <c r="H26" s="601"/>
      <c r="I26" s="602"/>
      <c r="J26" s="354"/>
    </row>
    <row r="27" spans="1:10" s="106" customFormat="1" ht="99" customHeight="1" x14ac:dyDescent="0.2">
      <c r="A27" s="353"/>
      <c r="B27" s="625"/>
      <c r="C27" s="617" t="s">
        <v>281</v>
      </c>
      <c r="D27" s="618"/>
      <c r="E27" s="634" t="s">
        <v>286</v>
      </c>
      <c r="F27" s="635"/>
      <c r="G27" s="635"/>
      <c r="H27" s="635"/>
      <c r="I27" s="636"/>
      <c r="J27" s="354"/>
    </row>
    <row r="28" spans="1:10" s="106" customFormat="1" ht="60" customHeight="1" x14ac:dyDescent="0.2">
      <c r="A28" s="353"/>
      <c r="B28" s="440" t="s">
        <v>213</v>
      </c>
      <c r="C28" s="617" t="s">
        <v>287</v>
      </c>
      <c r="D28" s="618"/>
      <c r="E28" s="637" t="s">
        <v>282</v>
      </c>
      <c r="F28" s="638"/>
      <c r="G28" s="638"/>
      <c r="H28" s="638"/>
      <c r="I28" s="639"/>
      <c r="J28" s="354"/>
    </row>
    <row r="29" spans="1:10" ht="46.5" customHeight="1" x14ac:dyDescent="0.25">
      <c r="A29" s="603"/>
      <c r="B29" s="603"/>
      <c r="C29" s="603"/>
      <c r="D29" s="603"/>
      <c r="E29" s="603"/>
      <c r="F29" s="603"/>
      <c r="G29" s="603"/>
      <c r="H29" s="603"/>
      <c r="I29" s="603"/>
      <c r="J29" s="603"/>
    </row>
    <row r="30" spans="1:10" ht="27.75" customHeight="1" thickBot="1" x14ac:dyDescent="0.3">
      <c r="A30" s="356"/>
      <c r="B30" s="357"/>
      <c r="C30" s="357"/>
      <c r="D30" s="357"/>
      <c r="E30" s="357"/>
      <c r="F30" s="357"/>
      <c r="G30" s="357"/>
      <c r="H30" s="357"/>
      <c r="I30" s="357"/>
      <c r="J30" s="357"/>
    </row>
    <row r="31" spans="1:10" ht="33" customHeight="1" thickBot="1" x14ac:dyDescent="0.3">
      <c r="A31" s="644" t="s">
        <v>205</v>
      </c>
      <c r="B31" s="666"/>
      <c r="C31" s="666"/>
      <c r="D31" s="666"/>
      <c r="E31" s="666"/>
      <c r="F31" s="666"/>
      <c r="G31" s="666"/>
      <c r="H31" s="666"/>
      <c r="I31" s="666"/>
      <c r="J31" s="667"/>
    </row>
    <row r="32" spans="1:10" ht="39.75" customHeight="1" x14ac:dyDescent="0.25">
      <c r="A32" s="350" t="s">
        <v>222</v>
      </c>
      <c r="B32" s="358"/>
      <c r="C32" s="358"/>
      <c r="D32" s="359"/>
      <c r="E32" s="360"/>
      <c r="F32" s="360"/>
      <c r="G32" s="360"/>
      <c r="H32" s="360"/>
      <c r="I32" s="360"/>
      <c r="J32" s="360"/>
    </row>
    <row r="33" spans="1:10" ht="48" customHeight="1" x14ac:dyDescent="0.25">
      <c r="A33" s="657" t="s">
        <v>214</v>
      </c>
      <c r="B33" s="658"/>
      <c r="C33" s="658"/>
      <c r="D33" s="658"/>
      <c r="E33" s="658"/>
      <c r="F33" s="658"/>
      <c r="G33" s="658"/>
      <c r="H33" s="658"/>
      <c r="I33" s="658"/>
      <c r="J33" s="659"/>
    </row>
    <row r="34" spans="1:10" x14ac:dyDescent="0.25">
      <c r="A34" s="352"/>
      <c r="B34" s="352"/>
      <c r="C34" s="352"/>
      <c r="D34" s="352"/>
      <c r="E34" s="352"/>
      <c r="F34" s="352"/>
      <c r="G34" s="352"/>
      <c r="H34" s="352"/>
      <c r="I34" s="352"/>
      <c r="J34" s="352"/>
    </row>
    <row r="35" spans="1:10" x14ac:dyDescent="0.25">
      <c r="A35" s="669" t="s">
        <v>225</v>
      </c>
      <c r="B35" s="669"/>
      <c r="C35" s="669"/>
      <c r="D35" s="669"/>
      <c r="E35" s="669"/>
      <c r="F35" s="669"/>
      <c r="G35" s="669"/>
      <c r="H35" s="669"/>
      <c r="I35" s="669"/>
      <c r="J35" s="669"/>
    </row>
    <row r="36" spans="1:10" x14ac:dyDescent="0.25">
      <c r="A36" s="361"/>
      <c r="B36" s="361"/>
      <c r="C36" s="361"/>
      <c r="D36" s="361"/>
      <c r="E36" s="361"/>
      <c r="F36" s="361"/>
      <c r="G36" s="361"/>
      <c r="H36" s="361"/>
      <c r="I36" s="361"/>
      <c r="J36" s="361"/>
    </row>
    <row r="37" spans="1:10" x14ac:dyDescent="0.25">
      <c r="A37" s="350" t="s">
        <v>241</v>
      </c>
      <c r="B37" s="362"/>
      <c r="C37" s="362"/>
      <c r="D37" s="362"/>
      <c r="E37" s="360"/>
      <c r="F37" s="360"/>
      <c r="G37" s="360"/>
      <c r="H37" s="360"/>
      <c r="I37" s="360"/>
      <c r="J37" s="360"/>
    </row>
    <row r="38" spans="1:10" ht="23.25" customHeight="1" x14ac:dyDescent="0.25">
      <c r="A38" s="363"/>
      <c r="B38" s="360"/>
      <c r="C38" s="360"/>
      <c r="D38" s="360"/>
      <c r="E38" s="360"/>
      <c r="F38" s="360"/>
      <c r="G38" s="360"/>
      <c r="H38" s="360"/>
      <c r="I38" s="360"/>
      <c r="J38" s="360"/>
    </row>
    <row r="39" spans="1:10" ht="48" customHeight="1" x14ac:dyDescent="0.25">
      <c r="A39" s="363"/>
      <c r="B39" s="642" t="s">
        <v>215</v>
      </c>
      <c r="C39" s="643"/>
      <c r="D39" s="660" t="s">
        <v>216</v>
      </c>
      <c r="E39" s="661"/>
      <c r="F39" s="661"/>
      <c r="G39" s="662"/>
      <c r="H39" s="442"/>
      <c r="I39" s="442"/>
      <c r="J39" s="442"/>
    </row>
    <row r="40" spans="1:10" ht="54" customHeight="1" x14ac:dyDescent="0.25">
      <c r="A40" s="363"/>
      <c r="B40" s="626" t="s">
        <v>213</v>
      </c>
      <c r="C40" s="627"/>
      <c r="D40" s="663" t="s">
        <v>219</v>
      </c>
      <c r="E40" s="664"/>
      <c r="F40" s="664"/>
      <c r="G40" s="665"/>
      <c r="H40" s="443"/>
      <c r="I40" s="442"/>
      <c r="J40" s="442"/>
    </row>
    <row r="41" spans="1:10" x14ac:dyDescent="0.25">
      <c r="A41" s="363"/>
      <c r="B41" s="360"/>
      <c r="C41" s="360"/>
      <c r="D41" s="360"/>
      <c r="E41" s="360"/>
      <c r="F41" s="360"/>
      <c r="G41" s="360"/>
      <c r="H41" s="360"/>
      <c r="I41" s="360"/>
      <c r="J41" s="360"/>
    </row>
    <row r="42" spans="1:10" ht="39.75" customHeight="1" thickBot="1" x14ac:dyDescent="0.3">
      <c r="A42" s="342"/>
      <c r="B42" s="360"/>
      <c r="C42" s="360"/>
      <c r="D42" s="360"/>
      <c r="E42" s="360"/>
      <c r="F42" s="360"/>
      <c r="G42" s="360"/>
      <c r="H42" s="360"/>
      <c r="I42" s="360"/>
      <c r="J42" s="360"/>
    </row>
    <row r="43" spans="1:10" ht="33" customHeight="1" thickBot="1" x14ac:dyDescent="0.3">
      <c r="A43" s="644" t="s">
        <v>290</v>
      </c>
      <c r="B43" s="645"/>
      <c r="C43" s="645"/>
      <c r="D43" s="645"/>
      <c r="E43" s="645"/>
      <c r="F43" s="645"/>
      <c r="G43" s="645"/>
      <c r="H43" s="645"/>
      <c r="I43" s="645"/>
      <c r="J43" s="646"/>
    </row>
    <row r="44" spans="1:10" ht="29.25" customHeight="1" x14ac:dyDescent="0.25">
      <c r="A44" s="449"/>
      <c r="B44" s="450"/>
      <c r="C44" s="450"/>
      <c r="D44" s="450"/>
      <c r="E44" s="450"/>
      <c r="F44" s="450"/>
      <c r="G44" s="450"/>
      <c r="H44" s="450"/>
      <c r="I44" s="450"/>
      <c r="J44" s="450"/>
    </row>
    <row r="45" spans="1:10" ht="191.25" customHeight="1" thickBot="1" x14ac:dyDescent="0.3">
      <c r="A45" s="640" t="s">
        <v>304</v>
      </c>
      <c r="B45" s="640"/>
      <c r="C45" s="640"/>
      <c r="D45" s="640"/>
      <c r="E45" s="640"/>
      <c r="F45" s="640"/>
      <c r="G45" s="640"/>
      <c r="H45" s="640"/>
      <c r="I45" s="640"/>
      <c r="J45" s="640"/>
    </row>
    <row r="46" spans="1:10" ht="73.5" customHeight="1" x14ac:dyDescent="0.25">
      <c r="A46" s="609" t="s">
        <v>288</v>
      </c>
      <c r="B46" s="610"/>
      <c r="C46" s="610"/>
      <c r="D46" s="610"/>
      <c r="E46" s="610"/>
      <c r="F46" s="610"/>
      <c r="G46" s="610"/>
      <c r="H46" s="610"/>
      <c r="I46" s="610"/>
      <c r="J46" s="611"/>
    </row>
    <row r="47" spans="1:10" ht="33" customHeight="1" x14ac:dyDescent="0.25">
      <c r="A47" s="612" t="s">
        <v>274</v>
      </c>
      <c r="B47" s="613"/>
      <c r="C47" s="613"/>
      <c r="D47" s="613"/>
      <c r="E47" s="613"/>
      <c r="F47" s="613"/>
      <c r="G47" s="613"/>
      <c r="H47" s="613"/>
      <c r="I47" s="613"/>
      <c r="J47" s="614"/>
    </row>
    <row r="48" spans="1:10" ht="34.5" customHeight="1" x14ac:dyDescent="0.25">
      <c r="A48" s="630" t="s">
        <v>224</v>
      </c>
      <c r="B48" s="631"/>
      <c r="C48" s="631"/>
      <c r="D48" s="631"/>
      <c r="E48" s="631"/>
      <c r="F48" s="631"/>
      <c r="G48" s="631"/>
      <c r="H48" s="631"/>
      <c r="I48" s="631"/>
      <c r="J48" s="632"/>
    </row>
    <row r="49" spans="1:10" ht="31.5" customHeight="1" x14ac:dyDescent="0.25">
      <c r="A49" s="465"/>
      <c r="B49" s="464" t="s">
        <v>309</v>
      </c>
      <c r="C49" s="606" t="s">
        <v>311</v>
      </c>
      <c r="D49" s="606"/>
      <c r="E49" s="606"/>
      <c r="F49" s="606"/>
      <c r="G49" s="606"/>
      <c r="H49" s="606"/>
      <c r="I49" s="606"/>
      <c r="J49" s="445"/>
    </row>
    <row r="50" spans="1:10" ht="31.5" customHeight="1" x14ac:dyDescent="0.25">
      <c r="A50" s="448"/>
      <c r="B50" s="628" t="s">
        <v>306</v>
      </c>
      <c r="C50" s="628"/>
      <c r="D50" s="641" t="s">
        <v>307</v>
      </c>
      <c r="E50" s="446"/>
      <c r="F50" s="615" t="s">
        <v>308</v>
      </c>
      <c r="G50" s="615"/>
      <c r="H50" s="615"/>
      <c r="I50" s="641" t="s">
        <v>310</v>
      </c>
      <c r="J50" s="447"/>
    </row>
    <row r="51" spans="1:10" ht="31.5" customHeight="1" x14ac:dyDescent="0.25">
      <c r="A51" s="448"/>
      <c r="B51" s="629">
        <v>4.5</v>
      </c>
      <c r="C51" s="629"/>
      <c r="D51" s="641"/>
      <c r="E51" s="446"/>
      <c r="F51" s="446"/>
      <c r="G51" s="466">
        <v>4.5</v>
      </c>
      <c r="H51" s="446"/>
      <c r="I51" s="641"/>
      <c r="J51" s="447"/>
    </row>
    <row r="52" spans="1:10" ht="3" customHeight="1" thickBot="1" x14ac:dyDescent="0.35">
      <c r="A52" s="444"/>
      <c r="B52" s="454"/>
      <c r="C52" s="455"/>
      <c r="D52" s="462"/>
      <c r="E52" s="633"/>
      <c r="F52" s="633"/>
      <c r="G52" s="463"/>
      <c r="H52" s="462"/>
      <c r="I52" s="462"/>
      <c r="J52" s="456"/>
    </row>
    <row r="53" spans="1:10" ht="18.75" customHeight="1" x14ac:dyDescent="0.25">
      <c r="A53" s="453"/>
      <c r="B53" s="453"/>
      <c r="C53" s="453"/>
      <c r="D53" s="453"/>
      <c r="E53" s="453"/>
      <c r="F53" s="453"/>
      <c r="G53" s="453"/>
      <c r="H53" s="453"/>
      <c r="I53" s="453"/>
      <c r="J53" s="453"/>
    </row>
    <row r="54" spans="1:10" ht="22.5" hidden="1" customHeight="1" x14ac:dyDescent="0.25">
      <c r="A54" s="453"/>
      <c r="B54" s="453"/>
      <c r="C54" s="453"/>
      <c r="D54" s="453"/>
      <c r="E54" s="453"/>
      <c r="F54" s="453"/>
      <c r="G54" s="453"/>
      <c r="H54" s="453"/>
      <c r="I54" s="453"/>
      <c r="J54" s="453"/>
    </row>
    <row r="55" spans="1:10" ht="28.5" customHeight="1" x14ac:dyDescent="0.25">
      <c r="A55" s="608" t="s">
        <v>297</v>
      </c>
      <c r="B55" s="608"/>
      <c r="C55" s="608"/>
      <c r="D55" s="608"/>
      <c r="E55" s="608"/>
      <c r="F55" s="608"/>
      <c r="G55" s="608"/>
      <c r="H55" s="608"/>
      <c r="I55" s="608"/>
      <c r="J55" s="608"/>
    </row>
    <row r="56" spans="1:10" ht="15.75" customHeight="1" x14ac:dyDescent="0.25">
      <c r="A56" s="342"/>
      <c r="B56" s="360"/>
      <c r="C56" s="360"/>
      <c r="D56" s="360"/>
      <c r="E56" s="360"/>
      <c r="F56" s="360"/>
      <c r="G56" s="360"/>
      <c r="H56" s="360"/>
      <c r="I56" s="360"/>
      <c r="J56" s="360"/>
    </row>
    <row r="57" spans="1:10" ht="18" customHeight="1" x14ac:dyDescent="0.25">
      <c r="A57" s="607" t="s">
        <v>206</v>
      </c>
      <c r="B57" s="607"/>
      <c r="C57" s="607"/>
      <c r="D57" s="607"/>
      <c r="E57" s="607"/>
      <c r="F57" s="607"/>
      <c r="G57" s="607"/>
      <c r="H57" s="607"/>
      <c r="I57" s="607"/>
      <c r="J57" s="607"/>
    </row>
    <row r="58" spans="1:10" s="107" customFormat="1" ht="7.5" customHeight="1" x14ac:dyDescent="0.25">
      <c r="A58" s="342"/>
      <c r="B58" s="342"/>
      <c r="C58" s="342"/>
      <c r="D58" s="342"/>
      <c r="E58" s="342"/>
      <c r="F58" s="342"/>
      <c r="G58" s="342"/>
      <c r="H58" s="342"/>
      <c r="I58" s="342"/>
      <c r="J58" s="342"/>
    </row>
    <row r="59" spans="1:10" x14ac:dyDescent="0.25">
      <c r="A59" s="44"/>
      <c r="B59" s="44" t="s">
        <v>207</v>
      </c>
      <c r="C59" s="364"/>
      <c r="D59" s="364"/>
      <c r="E59" s="364"/>
      <c r="F59" s="364"/>
      <c r="G59" s="364"/>
      <c r="H59" s="44"/>
      <c r="I59" s="44"/>
      <c r="J59" s="342"/>
    </row>
    <row r="60" spans="1:10" x14ac:dyDescent="0.25">
      <c r="A60" s="342"/>
      <c r="B60" s="44" t="s">
        <v>208</v>
      </c>
      <c r="C60" s="364"/>
      <c r="D60" s="364"/>
      <c r="E60" s="364"/>
      <c r="F60" s="364"/>
      <c r="G60" s="364"/>
      <c r="H60" s="44"/>
      <c r="I60" s="44"/>
      <c r="J60" s="342"/>
    </row>
    <row r="61" spans="1:10" x14ac:dyDescent="0.25">
      <c r="A61" s="342"/>
      <c r="B61" s="44" t="s">
        <v>209</v>
      </c>
      <c r="C61" s="364"/>
      <c r="D61" s="364"/>
      <c r="E61" s="364"/>
      <c r="F61" s="364"/>
      <c r="G61" s="364"/>
      <c r="H61" s="44"/>
      <c r="I61" s="44"/>
      <c r="J61" s="342"/>
    </row>
    <row r="62" spans="1:10" ht="17.25" customHeight="1" x14ac:dyDescent="0.25">
      <c r="A62" s="342"/>
      <c r="B62" s="44" t="s">
        <v>245</v>
      </c>
      <c r="C62" s="364"/>
      <c r="D62" s="364"/>
      <c r="E62" s="364"/>
      <c r="F62" s="364"/>
      <c r="G62" s="364"/>
      <c r="H62" s="44"/>
      <c r="I62" s="44"/>
      <c r="J62" s="342"/>
    </row>
    <row r="63" spans="1:10" ht="18" customHeight="1" x14ac:dyDescent="0.25">
      <c r="A63" s="342"/>
      <c r="B63" s="668" t="s">
        <v>226</v>
      </c>
      <c r="C63" s="668"/>
      <c r="D63" s="668"/>
      <c r="E63" s="668"/>
      <c r="F63" s="668"/>
      <c r="G63" s="668"/>
      <c r="H63" s="44"/>
      <c r="I63" s="44"/>
      <c r="J63" s="342"/>
    </row>
    <row r="64" spans="1:10" x14ac:dyDescent="0.25">
      <c r="A64" s="342"/>
      <c r="B64" s="44" t="s">
        <v>227</v>
      </c>
      <c r="C64" s="364"/>
      <c r="D64" s="364"/>
      <c r="E64" s="364"/>
      <c r="F64" s="364"/>
      <c r="G64" s="364"/>
      <c r="H64" s="44"/>
      <c r="I64" s="44"/>
      <c r="J64" s="342"/>
    </row>
    <row r="65" spans="1:10" x14ac:dyDescent="0.25">
      <c r="A65" s="342"/>
      <c r="B65" s="342"/>
      <c r="C65" s="342"/>
      <c r="D65" s="342"/>
      <c r="E65" s="342"/>
      <c r="F65" s="342"/>
      <c r="G65" s="342"/>
      <c r="H65" s="342"/>
      <c r="I65" s="342"/>
      <c r="J65" s="342"/>
    </row>
    <row r="66" spans="1:10" ht="28.5" customHeight="1" x14ac:dyDescent="0.25">
      <c r="A66" s="365" t="s">
        <v>210</v>
      </c>
      <c r="B66" s="366"/>
      <c r="C66" s="366"/>
      <c r="D66" s="366"/>
      <c r="E66" s="367"/>
      <c r="F66" s="367"/>
      <c r="G66" s="367"/>
      <c r="H66" s="367"/>
      <c r="I66" s="367"/>
      <c r="J66" s="367"/>
    </row>
    <row r="67" spans="1:10" ht="42" customHeight="1" x14ac:dyDescent="0.25">
      <c r="A67" s="605" t="s">
        <v>291</v>
      </c>
      <c r="B67" s="605"/>
      <c r="C67" s="605"/>
      <c r="D67" s="605"/>
      <c r="E67" s="605"/>
      <c r="F67" s="605"/>
      <c r="G67" s="605"/>
      <c r="H67" s="605"/>
      <c r="I67" s="605"/>
      <c r="J67" s="605"/>
    </row>
    <row r="68" spans="1:10" ht="15" customHeight="1" x14ac:dyDescent="0.25">
      <c r="A68" s="355"/>
      <c r="B68" s="355"/>
      <c r="C68" s="355"/>
      <c r="D68" s="355"/>
      <c r="E68" s="355"/>
      <c r="F68" s="355"/>
      <c r="G68" s="355"/>
      <c r="H68" s="355"/>
      <c r="I68" s="355"/>
      <c r="J68" s="355"/>
    </row>
    <row r="69" spans="1:10" ht="99" customHeight="1" x14ac:dyDescent="0.25">
      <c r="A69" s="648" t="s">
        <v>289</v>
      </c>
      <c r="B69" s="649"/>
      <c r="C69" s="649"/>
      <c r="D69" s="649"/>
      <c r="E69" s="649"/>
      <c r="F69" s="649"/>
      <c r="G69" s="649"/>
      <c r="H69" s="649"/>
      <c r="I69" s="649"/>
      <c r="J69" s="650"/>
    </row>
    <row r="71" spans="1:10" x14ac:dyDescent="0.25">
      <c r="A71" s="106"/>
    </row>
    <row r="72" spans="1:10" x14ac:dyDescent="0.25">
      <c r="A72" s="616"/>
      <c r="B72" s="616"/>
      <c r="C72" s="616"/>
      <c r="D72" s="616"/>
      <c r="E72" s="616"/>
      <c r="F72" s="616"/>
      <c r="G72" s="616"/>
      <c r="H72" s="616"/>
      <c r="I72" s="616"/>
      <c r="J72" s="616"/>
    </row>
  </sheetData>
  <sheetProtection algorithmName="SHA-512" hashValue="zCTlrC4oQHXGx/8cWDGXAX/TCf4L/FkulQaFetCv2gB4O6IrWRN/RMn4wA73OvWGyT8BYwixo+4vfuFpSBHVvg==" saltValue="swtzJpo0ZUUrgvx6oXi9Yg==" spinCount="100000" sheet="1" objects="1" scenarios="1"/>
  <mergeCells count="50">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67:J67"/>
    <mergeCell ref="C49:I49"/>
    <mergeCell ref="A57:J57"/>
    <mergeCell ref="A55:J55"/>
    <mergeCell ref="A46:J46"/>
    <mergeCell ref="A47:J47"/>
    <mergeCell ref="F50:H50"/>
    <mergeCell ref="C9:J9"/>
    <mergeCell ref="C11:J11"/>
    <mergeCell ref="C12:J12"/>
    <mergeCell ref="C13:J13"/>
    <mergeCell ref="C14:J14"/>
    <mergeCell ref="C10:J10"/>
    <mergeCell ref="C15:J15"/>
    <mergeCell ref="C16:J16"/>
    <mergeCell ref="C17:J17"/>
    <mergeCell ref="E25:I26"/>
    <mergeCell ref="A29:J29"/>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sqref="A1:C2"/>
    </sheetView>
  </sheetViews>
  <sheetFormatPr baseColWidth="10" defaultColWidth="11.42578125" defaultRowHeight="15.75" x14ac:dyDescent="0.25"/>
  <cols>
    <col min="1" max="1" width="40.7109375" style="270" customWidth="1"/>
    <col min="2" max="2" width="29.140625" style="103" customWidth="1"/>
    <col min="3" max="3" width="74.5703125" style="103" customWidth="1"/>
    <col min="4" max="4" width="34" style="103" customWidth="1"/>
    <col min="5" max="5" width="34" style="279" customWidth="1"/>
    <col min="6" max="256" width="34" style="270" customWidth="1"/>
    <col min="257" max="16384" width="11.42578125" style="270"/>
  </cols>
  <sheetData>
    <row r="1" spans="1:6" s="103" customFormat="1" ht="22.5" customHeight="1" x14ac:dyDescent="0.2">
      <c r="A1" s="917" t="s">
        <v>275</v>
      </c>
      <c r="B1" s="917"/>
      <c r="C1" s="917"/>
      <c r="D1" s="912"/>
      <c r="E1" s="914"/>
      <c r="F1" s="912"/>
    </row>
    <row r="2" spans="1:6" s="103" customFormat="1" ht="22.5" customHeight="1" x14ac:dyDescent="0.2">
      <c r="A2" s="917"/>
      <c r="B2" s="917"/>
      <c r="C2" s="917"/>
      <c r="D2" s="912"/>
      <c r="E2" s="914"/>
      <c r="F2" s="912"/>
    </row>
    <row r="3" spans="1:6" s="103" customFormat="1" x14ac:dyDescent="0.2">
      <c r="A3" s="918" t="s">
        <v>240</v>
      </c>
      <c r="B3" s="918"/>
      <c r="C3" s="47" t="s">
        <v>255</v>
      </c>
      <c r="D3" s="261"/>
      <c r="E3" s="262"/>
      <c r="F3" s="262"/>
    </row>
    <row r="4" spans="1:6" s="103" customFormat="1" x14ac:dyDescent="0.2">
      <c r="A4" s="47"/>
      <c r="B4" s="47"/>
      <c r="C4" s="47"/>
      <c r="D4" s="261"/>
      <c r="E4" s="262"/>
      <c r="F4" s="262"/>
    </row>
    <row r="5" spans="1:6" s="103" customFormat="1" thickBot="1" x14ac:dyDescent="0.25">
      <c r="A5" s="263"/>
      <c r="B5" s="264"/>
      <c r="C5" s="265"/>
      <c r="D5" s="261"/>
      <c r="E5" s="266"/>
      <c r="F5" s="266"/>
    </row>
    <row r="6" spans="1:6" s="103" customFormat="1" ht="30" customHeight="1" thickBot="1" x14ac:dyDescent="0.25">
      <c r="A6" s="280" t="s">
        <v>170</v>
      </c>
      <c r="B6" s="915" t="s">
        <v>211</v>
      </c>
      <c r="C6" s="916"/>
      <c r="D6" s="47"/>
      <c r="E6" s="47"/>
      <c r="F6" s="47"/>
    </row>
    <row r="7" spans="1:6" s="103" customFormat="1" ht="24" customHeight="1" x14ac:dyDescent="0.2">
      <c r="A7" s="909" t="s">
        <v>171</v>
      </c>
      <c r="B7" s="281">
        <v>617</v>
      </c>
      <c r="C7" s="282" t="s">
        <v>249</v>
      </c>
      <c r="D7" s="261"/>
      <c r="E7" s="262"/>
      <c r="F7" s="262"/>
    </row>
    <row r="8" spans="1:6" s="103" customFormat="1" ht="24" customHeight="1" x14ac:dyDescent="0.2">
      <c r="A8" s="910"/>
      <c r="B8" s="283" t="s">
        <v>172</v>
      </c>
      <c r="C8" s="284" t="s">
        <v>173</v>
      </c>
      <c r="D8" s="261"/>
      <c r="E8" s="262"/>
      <c r="F8" s="262"/>
    </row>
    <row r="9" spans="1:6" s="103" customFormat="1" ht="24" customHeight="1" x14ac:dyDescent="0.2">
      <c r="A9" s="910"/>
      <c r="B9" s="283">
        <v>621</v>
      </c>
      <c r="C9" s="284" t="s">
        <v>250</v>
      </c>
      <c r="D9" s="261"/>
      <c r="E9" s="262"/>
      <c r="F9" s="262"/>
    </row>
    <row r="10" spans="1:6" s="103" customFormat="1" ht="24" customHeight="1" x14ac:dyDescent="0.2">
      <c r="A10" s="910"/>
      <c r="B10" s="283">
        <v>625</v>
      </c>
      <c r="C10" s="284" t="s">
        <v>257</v>
      </c>
      <c r="D10" s="261"/>
      <c r="E10" s="262"/>
      <c r="F10" s="262"/>
    </row>
    <row r="11" spans="1:6" s="103" customFormat="1" ht="24" customHeight="1" x14ac:dyDescent="0.2">
      <c r="A11" s="910"/>
      <c r="B11" s="283" t="s">
        <v>174</v>
      </c>
      <c r="C11" s="284" t="s">
        <v>65</v>
      </c>
      <c r="D11" s="261"/>
      <c r="E11" s="262"/>
      <c r="F11" s="262"/>
    </row>
    <row r="12" spans="1:6" s="103" customFormat="1" ht="24" customHeight="1" x14ac:dyDescent="0.2">
      <c r="A12" s="910"/>
      <c r="B12" s="283" t="s">
        <v>175</v>
      </c>
      <c r="C12" s="284" t="s">
        <v>66</v>
      </c>
      <c r="D12" s="261"/>
      <c r="E12" s="262"/>
      <c r="F12" s="262"/>
    </row>
    <row r="13" spans="1:6" s="103" customFormat="1" ht="24" customHeight="1" x14ac:dyDescent="0.2">
      <c r="A13" s="910"/>
      <c r="B13" s="283" t="s">
        <v>176</v>
      </c>
      <c r="C13" s="284" t="s">
        <v>67</v>
      </c>
      <c r="D13" s="261"/>
      <c r="E13" s="262"/>
      <c r="F13" s="262"/>
    </row>
    <row r="14" spans="1:6" s="103" customFormat="1" ht="24" customHeight="1" x14ac:dyDescent="0.2">
      <c r="A14" s="910"/>
      <c r="B14" s="283">
        <v>631</v>
      </c>
      <c r="C14" s="284" t="s">
        <v>139</v>
      </c>
      <c r="D14" s="261"/>
      <c r="E14" s="262"/>
      <c r="F14" s="262"/>
    </row>
    <row r="15" spans="1:6" s="103" customFormat="1" ht="24" customHeight="1" x14ac:dyDescent="0.2">
      <c r="A15" s="910"/>
      <c r="B15" s="283" t="s">
        <v>177</v>
      </c>
      <c r="C15" s="284" t="s">
        <v>141</v>
      </c>
      <c r="D15" s="261"/>
      <c r="E15" s="262"/>
      <c r="F15" s="262"/>
    </row>
    <row r="16" spans="1:6" s="103" customFormat="1" ht="24" customHeight="1" x14ac:dyDescent="0.2">
      <c r="A16" s="910"/>
      <c r="B16" s="283" t="s">
        <v>178</v>
      </c>
      <c r="C16" s="284" t="s">
        <v>143</v>
      </c>
      <c r="D16" s="261"/>
      <c r="E16" s="262"/>
      <c r="F16" s="262"/>
    </row>
    <row r="17" spans="1:7" s="103" customFormat="1" ht="24" customHeight="1" x14ac:dyDescent="0.2">
      <c r="A17" s="910"/>
      <c r="B17" s="285" t="s">
        <v>179</v>
      </c>
      <c r="C17" s="284" t="s">
        <v>78</v>
      </c>
      <c r="D17" s="47"/>
      <c r="E17" s="47"/>
      <c r="F17" s="267"/>
    </row>
    <row r="18" spans="1:7" s="103" customFormat="1" ht="24" customHeight="1" x14ac:dyDescent="0.2">
      <c r="A18" s="910"/>
      <c r="B18" s="283" t="s">
        <v>180</v>
      </c>
      <c r="C18" s="284" t="s">
        <v>79</v>
      </c>
      <c r="D18" s="47"/>
      <c r="E18" s="47"/>
      <c r="F18" s="267"/>
    </row>
    <row r="19" spans="1:7" s="103" customFormat="1" ht="24" customHeight="1" x14ac:dyDescent="0.2">
      <c r="A19" s="910"/>
      <c r="B19" s="283" t="s">
        <v>181</v>
      </c>
      <c r="C19" s="284" t="s">
        <v>80</v>
      </c>
      <c r="D19" s="47"/>
      <c r="E19" s="47"/>
      <c r="F19" s="267"/>
    </row>
    <row r="20" spans="1:7" s="103" customFormat="1" ht="24" customHeight="1" x14ac:dyDescent="0.2">
      <c r="A20" s="910"/>
      <c r="B20" s="283" t="s">
        <v>192</v>
      </c>
      <c r="C20" s="322" t="s">
        <v>81</v>
      </c>
      <c r="D20" s="341"/>
      <c r="E20" s="341"/>
      <c r="F20" s="267"/>
    </row>
    <row r="21" spans="1:7" s="103" customFormat="1" ht="24" customHeight="1" x14ac:dyDescent="0.2">
      <c r="A21" s="910"/>
      <c r="B21" s="283">
        <v>645</v>
      </c>
      <c r="C21" s="284" t="s">
        <v>82</v>
      </c>
      <c r="D21" s="47"/>
      <c r="E21" s="47"/>
      <c r="F21" s="267"/>
    </row>
    <row r="22" spans="1:7" s="103" customFormat="1" ht="24" customHeight="1" x14ac:dyDescent="0.2">
      <c r="A22" s="910"/>
      <c r="B22" s="283">
        <v>647</v>
      </c>
      <c r="C22" s="284" t="s">
        <v>83</v>
      </c>
      <c r="D22" s="47"/>
      <c r="E22" s="47"/>
      <c r="F22" s="267"/>
    </row>
    <row r="23" spans="1:7" s="103" customFormat="1" ht="24" customHeight="1" x14ac:dyDescent="0.2">
      <c r="A23" s="910"/>
      <c r="B23" s="310">
        <v>648</v>
      </c>
      <c r="C23" s="309" t="s">
        <v>84</v>
      </c>
      <c r="D23" s="47"/>
      <c r="E23" s="47"/>
      <c r="F23" s="267"/>
    </row>
    <row r="24" spans="1:7" s="103" customFormat="1" ht="24" customHeight="1" x14ac:dyDescent="0.2">
      <c r="A24" s="910"/>
      <c r="B24" s="310">
        <v>6815</v>
      </c>
      <c r="C24" s="309" t="s">
        <v>182</v>
      </c>
      <c r="D24" s="913"/>
      <c r="E24" s="913"/>
      <c r="F24" s="268"/>
    </row>
    <row r="25" spans="1:7" s="103" customFormat="1" ht="24" customHeight="1" thickBot="1" x14ac:dyDescent="0.25">
      <c r="A25" s="911"/>
      <c r="B25" s="308">
        <v>862</v>
      </c>
      <c r="C25" s="286" t="s">
        <v>183</v>
      </c>
    </row>
    <row r="26" spans="1:7" s="103" customFormat="1" ht="13.5" customHeight="1" thickBot="1" x14ac:dyDescent="0.3">
      <c r="A26" s="269"/>
      <c r="B26" s="270"/>
      <c r="C26" s="270"/>
      <c r="D26" s="47"/>
      <c r="E26" s="47"/>
      <c r="F26" s="271"/>
    </row>
    <row r="27" spans="1:7" s="103" customFormat="1" ht="24" customHeight="1" x14ac:dyDescent="0.2">
      <c r="A27" s="909" t="s">
        <v>184</v>
      </c>
      <c r="B27" s="316">
        <v>617</v>
      </c>
      <c r="C27" s="317" t="s">
        <v>249</v>
      </c>
    </row>
    <row r="28" spans="1:7" s="274" customFormat="1" ht="24" customHeight="1" x14ac:dyDescent="0.25">
      <c r="A28" s="910"/>
      <c r="B28" s="320" t="s">
        <v>172</v>
      </c>
      <c r="C28" s="321" t="s">
        <v>173</v>
      </c>
      <c r="D28" s="272"/>
      <c r="E28" s="272"/>
      <c r="F28" s="273"/>
      <c r="G28" s="273"/>
    </row>
    <row r="29" spans="1:7" s="274" customFormat="1" ht="24" customHeight="1" x14ac:dyDescent="0.25">
      <c r="A29" s="910"/>
      <c r="B29" s="283">
        <v>621</v>
      </c>
      <c r="C29" s="322" t="s">
        <v>250</v>
      </c>
      <c r="D29" s="275"/>
      <c r="E29" s="272"/>
      <c r="F29" s="273"/>
      <c r="G29" s="273"/>
    </row>
    <row r="30" spans="1:7" s="274" customFormat="1" ht="24" customHeight="1" x14ac:dyDescent="0.25">
      <c r="A30" s="910"/>
      <c r="B30" s="283">
        <v>623</v>
      </c>
      <c r="C30" s="322" t="s">
        <v>256</v>
      </c>
      <c r="D30" s="272"/>
      <c r="E30" s="272"/>
      <c r="F30" s="273"/>
      <c r="G30" s="273"/>
    </row>
    <row r="31" spans="1:7" s="274" customFormat="1" ht="24" customHeight="1" x14ac:dyDescent="0.25">
      <c r="A31" s="910"/>
      <c r="B31" s="283">
        <v>625</v>
      </c>
      <c r="C31" s="322" t="s">
        <v>257</v>
      </c>
      <c r="D31" s="272"/>
      <c r="E31" s="272"/>
      <c r="F31" s="273"/>
      <c r="G31" s="273"/>
    </row>
    <row r="32" spans="1:7" s="274" customFormat="1" ht="24" customHeight="1" x14ac:dyDescent="0.25">
      <c r="A32" s="910"/>
      <c r="B32" s="283" t="s">
        <v>174</v>
      </c>
      <c r="C32" s="322" t="s">
        <v>185</v>
      </c>
      <c r="D32" s="276"/>
      <c r="E32" s="272"/>
      <c r="F32" s="273"/>
      <c r="G32" s="273"/>
    </row>
    <row r="33" spans="1:7" s="274" customFormat="1" ht="24" customHeight="1" x14ac:dyDescent="0.25">
      <c r="A33" s="910"/>
      <c r="B33" s="283" t="s">
        <v>176</v>
      </c>
      <c r="C33" s="322" t="s">
        <v>251</v>
      </c>
      <c r="D33" s="276"/>
      <c r="E33" s="272"/>
      <c r="F33" s="273"/>
      <c r="G33" s="273"/>
    </row>
    <row r="34" spans="1:7" s="274" customFormat="1" ht="24" customHeight="1" x14ac:dyDescent="0.25">
      <c r="A34" s="910"/>
      <c r="B34" s="283">
        <v>631</v>
      </c>
      <c r="C34" s="322" t="s">
        <v>139</v>
      </c>
      <c r="D34" s="276"/>
      <c r="E34" s="272"/>
      <c r="F34" s="273"/>
      <c r="G34" s="273"/>
    </row>
    <row r="35" spans="1:7" s="274" customFormat="1" ht="24" customHeight="1" x14ac:dyDescent="0.25">
      <c r="A35" s="910"/>
      <c r="B35" s="283" t="s">
        <v>186</v>
      </c>
      <c r="C35" s="322" t="s">
        <v>141</v>
      </c>
      <c r="D35" s="276"/>
      <c r="E35" s="272"/>
      <c r="F35" s="273"/>
      <c r="G35" s="273"/>
    </row>
    <row r="36" spans="1:7" s="274" customFormat="1" ht="24" customHeight="1" x14ac:dyDescent="0.25">
      <c r="A36" s="910"/>
      <c r="B36" s="283" t="s">
        <v>187</v>
      </c>
      <c r="C36" s="322" t="s">
        <v>143</v>
      </c>
      <c r="D36" s="276"/>
      <c r="E36" s="272"/>
      <c r="F36" s="273"/>
      <c r="G36" s="273"/>
    </row>
    <row r="37" spans="1:7" s="274" customFormat="1" ht="24" customHeight="1" x14ac:dyDescent="0.25">
      <c r="A37" s="910"/>
      <c r="B37" s="283" t="s">
        <v>179</v>
      </c>
      <c r="C37" s="322" t="s">
        <v>78</v>
      </c>
      <c r="D37" s="276"/>
      <c r="E37" s="272"/>
      <c r="F37" s="273"/>
      <c r="G37" s="273"/>
    </row>
    <row r="38" spans="1:7" s="274" customFormat="1" ht="24" customHeight="1" x14ac:dyDescent="0.25">
      <c r="A38" s="910"/>
      <c r="B38" s="283" t="s">
        <v>180</v>
      </c>
      <c r="C38" s="322" t="s">
        <v>79</v>
      </c>
      <c r="D38" s="276"/>
      <c r="E38" s="272"/>
      <c r="F38" s="273"/>
      <c r="G38" s="273"/>
    </row>
    <row r="39" spans="1:7" s="274" customFormat="1" ht="24" customHeight="1" x14ac:dyDescent="0.25">
      <c r="A39" s="910"/>
      <c r="B39" s="283" t="s">
        <v>181</v>
      </c>
      <c r="C39" s="322" t="s">
        <v>80</v>
      </c>
      <c r="D39" s="276"/>
      <c r="E39" s="272"/>
      <c r="F39" s="273"/>
      <c r="G39" s="273"/>
    </row>
    <row r="40" spans="1:7" s="274" customFormat="1" ht="24" customHeight="1" x14ac:dyDescent="0.25">
      <c r="A40" s="910"/>
      <c r="B40" s="283" t="s">
        <v>192</v>
      </c>
      <c r="C40" s="322" t="s">
        <v>81</v>
      </c>
      <c r="D40" s="277"/>
      <c r="E40" s="272"/>
      <c r="F40" s="273"/>
      <c r="G40" s="273"/>
    </row>
    <row r="41" spans="1:7" s="274" customFormat="1" ht="24" customHeight="1" x14ac:dyDescent="0.25">
      <c r="A41" s="910"/>
      <c r="B41" s="283">
        <v>645</v>
      </c>
      <c r="C41" s="322" t="s">
        <v>82</v>
      </c>
      <c r="D41" s="277"/>
      <c r="E41" s="272"/>
      <c r="F41" s="273"/>
      <c r="G41" s="273"/>
    </row>
    <row r="42" spans="1:7" s="274" customFormat="1" ht="24" customHeight="1" x14ac:dyDescent="0.25">
      <c r="A42" s="910"/>
      <c r="B42" s="283">
        <v>647</v>
      </c>
      <c r="C42" s="322" t="s">
        <v>83</v>
      </c>
      <c r="D42" s="277"/>
      <c r="E42" s="272"/>
      <c r="F42" s="273"/>
      <c r="G42" s="273"/>
    </row>
    <row r="43" spans="1:7" s="274" customFormat="1" ht="24" customHeight="1" x14ac:dyDescent="0.25">
      <c r="A43" s="910"/>
      <c r="B43" s="283">
        <v>648</v>
      </c>
      <c r="C43" s="322" t="s">
        <v>84</v>
      </c>
      <c r="D43" s="277"/>
      <c r="E43" s="272"/>
      <c r="F43" s="273"/>
      <c r="G43" s="273"/>
    </row>
    <row r="44" spans="1:7" s="274" customFormat="1" ht="24" customHeight="1" x14ac:dyDescent="0.25">
      <c r="A44" s="910"/>
      <c r="B44" s="318" t="s">
        <v>248</v>
      </c>
      <c r="C44" s="319" t="s">
        <v>182</v>
      </c>
      <c r="D44" s="276"/>
      <c r="E44" s="272"/>
      <c r="F44" s="273"/>
      <c r="G44" s="273"/>
    </row>
    <row r="45" spans="1:7" s="274" customFormat="1" ht="24" customHeight="1" thickBot="1" x14ac:dyDescent="0.3">
      <c r="A45" s="911"/>
      <c r="B45" s="260">
        <v>862</v>
      </c>
      <c r="C45" s="260" t="s">
        <v>183</v>
      </c>
      <c r="D45" s="278"/>
      <c r="E45" s="272"/>
      <c r="F45" s="273"/>
      <c r="G45" s="273"/>
    </row>
    <row r="46" spans="1:7" s="274" customFormat="1" ht="11.25" customHeight="1" thickBot="1" x14ac:dyDescent="0.3">
      <c r="A46" s="273"/>
      <c r="B46" s="278"/>
      <c r="C46" s="278"/>
      <c r="D46" s="278"/>
      <c r="E46" s="272"/>
      <c r="F46" s="273"/>
      <c r="G46" s="273"/>
    </row>
    <row r="47" spans="1:7" s="274" customFormat="1" ht="24" customHeight="1" x14ac:dyDescent="0.25">
      <c r="A47" s="909" t="s">
        <v>198</v>
      </c>
      <c r="B47" s="316">
        <v>617</v>
      </c>
      <c r="C47" s="317" t="s">
        <v>249</v>
      </c>
      <c r="D47" s="277"/>
      <c r="E47" s="272"/>
      <c r="F47" s="273"/>
      <c r="G47" s="273"/>
    </row>
    <row r="48" spans="1:7" s="274" customFormat="1" ht="24" customHeight="1" x14ac:dyDescent="0.25">
      <c r="A48" s="910"/>
      <c r="B48" s="283" t="s">
        <v>172</v>
      </c>
      <c r="C48" s="322" t="s">
        <v>173</v>
      </c>
      <c r="D48" s="272"/>
      <c r="E48" s="272"/>
      <c r="F48" s="273"/>
      <c r="G48" s="273"/>
    </row>
    <row r="49" spans="1:7" s="274" customFormat="1" ht="24" customHeight="1" x14ac:dyDescent="0.25">
      <c r="A49" s="910"/>
      <c r="B49" s="283">
        <v>621</v>
      </c>
      <c r="C49" s="322" t="s">
        <v>250</v>
      </c>
      <c r="D49" s="272"/>
      <c r="E49" s="272"/>
      <c r="F49" s="273"/>
      <c r="G49" s="273"/>
    </row>
    <row r="50" spans="1:7" s="274" customFormat="1" ht="24" customHeight="1" x14ac:dyDescent="0.25">
      <c r="A50" s="910"/>
      <c r="B50" s="323" t="s">
        <v>189</v>
      </c>
      <c r="C50" s="323" t="s">
        <v>305</v>
      </c>
      <c r="D50" s="272"/>
      <c r="E50" s="272"/>
      <c r="F50" s="273"/>
      <c r="G50" s="273"/>
    </row>
    <row r="51" spans="1:7" s="274" customFormat="1" ht="24" customHeight="1" x14ac:dyDescent="0.25">
      <c r="A51" s="910"/>
      <c r="B51" s="283" t="s">
        <v>190</v>
      </c>
      <c r="C51" s="322" t="s">
        <v>191</v>
      </c>
      <c r="D51" s="272"/>
      <c r="E51" s="272"/>
      <c r="F51" s="273"/>
      <c r="G51" s="273"/>
    </row>
    <row r="52" spans="1:7" s="274" customFormat="1" ht="24" customHeight="1" x14ac:dyDescent="0.25">
      <c r="A52" s="910"/>
      <c r="B52" s="323">
        <v>625</v>
      </c>
      <c r="C52" s="323" t="s">
        <v>258</v>
      </c>
      <c r="D52" s="272"/>
      <c r="E52" s="272"/>
      <c r="F52" s="273"/>
      <c r="G52" s="273"/>
    </row>
    <row r="53" spans="1:7" s="274" customFormat="1" ht="24" customHeight="1" x14ac:dyDescent="0.25">
      <c r="A53" s="910"/>
      <c r="B53" s="283" t="s">
        <v>174</v>
      </c>
      <c r="C53" s="322" t="s">
        <v>188</v>
      </c>
      <c r="D53" s="272"/>
      <c r="E53" s="272"/>
      <c r="F53" s="273"/>
      <c r="G53" s="273"/>
    </row>
    <row r="54" spans="1:7" s="274" customFormat="1" ht="24" customHeight="1" x14ac:dyDescent="0.25">
      <c r="A54" s="910"/>
      <c r="B54" s="283" t="s">
        <v>176</v>
      </c>
      <c r="C54" s="322" t="s">
        <v>67</v>
      </c>
      <c r="D54" s="272"/>
      <c r="E54" s="272"/>
      <c r="F54" s="273"/>
      <c r="G54" s="273"/>
    </row>
    <row r="55" spans="1:7" s="274" customFormat="1" ht="24" customHeight="1" x14ac:dyDescent="0.25">
      <c r="A55" s="910"/>
      <c r="B55" s="323">
        <v>631</v>
      </c>
      <c r="C55" s="323" t="s">
        <v>139</v>
      </c>
      <c r="D55" s="272"/>
      <c r="E55" s="272"/>
      <c r="F55" s="273"/>
      <c r="G55" s="273"/>
    </row>
    <row r="56" spans="1:7" ht="24" customHeight="1" x14ac:dyDescent="0.25">
      <c r="A56" s="910"/>
      <c r="B56" s="283" t="s">
        <v>239</v>
      </c>
      <c r="C56" s="322" t="s">
        <v>141</v>
      </c>
      <c r="D56" s="272"/>
      <c r="E56" s="272"/>
      <c r="F56" s="273"/>
      <c r="G56" s="273"/>
    </row>
    <row r="57" spans="1:7" ht="24" customHeight="1" x14ac:dyDescent="0.25">
      <c r="A57" s="910"/>
      <c r="B57" s="323" t="s">
        <v>178</v>
      </c>
      <c r="C57" s="323" t="s">
        <v>143</v>
      </c>
      <c r="D57" s="272"/>
      <c r="E57" s="272"/>
      <c r="F57" s="273"/>
      <c r="G57" s="273"/>
    </row>
    <row r="58" spans="1:7" ht="24" customHeight="1" x14ac:dyDescent="0.25">
      <c r="A58" s="910"/>
      <c r="B58" s="283" t="s">
        <v>179</v>
      </c>
      <c r="C58" s="322" t="s">
        <v>78</v>
      </c>
    </row>
    <row r="59" spans="1:7" ht="24" customHeight="1" x14ac:dyDescent="0.25">
      <c r="A59" s="910"/>
      <c r="B59" s="323" t="s">
        <v>180</v>
      </c>
      <c r="C59" s="323" t="s">
        <v>79</v>
      </c>
    </row>
    <row r="60" spans="1:7" ht="24" customHeight="1" x14ac:dyDescent="0.25">
      <c r="A60" s="910"/>
      <c r="B60" s="283" t="s">
        <v>181</v>
      </c>
      <c r="C60" s="322" t="s">
        <v>80</v>
      </c>
    </row>
    <row r="61" spans="1:7" ht="24" customHeight="1" x14ac:dyDescent="0.25">
      <c r="A61" s="910"/>
      <c r="B61" s="323" t="s">
        <v>192</v>
      </c>
      <c r="C61" s="323" t="s">
        <v>81</v>
      </c>
    </row>
    <row r="62" spans="1:7" ht="24" customHeight="1" x14ac:dyDescent="0.25">
      <c r="A62" s="910"/>
      <c r="B62" s="283">
        <v>645</v>
      </c>
      <c r="C62" s="322" t="s">
        <v>82</v>
      </c>
    </row>
    <row r="63" spans="1:7" ht="24" customHeight="1" x14ac:dyDescent="0.25">
      <c r="A63" s="910"/>
      <c r="B63" s="323">
        <v>647</v>
      </c>
      <c r="C63" s="323" t="s">
        <v>83</v>
      </c>
    </row>
    <row r="64" spans="1:7" ht="24" customHeight="1" x14ac:dyDescent="0.25">
      <c r="A64" s="910"/>
      <c r="B64" s="283">
        <v>648</v>
      </c>
      <c r="C64" s="322" t="s">
        <v>84</v>
      </c>
    </row>
    <row r="65" spans="1:3" ht="24" customHeight="1" x14ac:dyDescent="0.25">
      <c r="A65" s="910"/>
      <c r="B65" s="283">
        <v>6815</v>
      </c>
      <c r="C65" s="322" t="s">
        <v>182</v>
      </c>
    </row>
    <row r="66" spans="1:3" ht="24" customHeight="1" thickBot="1" x14ac:dyDescent="0.3">
      <c r="A66" s="911"/>
      <c r="B66" s="260">
        <v>862</v>
      </c>
      <c r="C66" s="260" t="s">
        <v>183</v>
      </c>
    </row>
    <row r="67" spans="1:3" ht="13.5" customHeight="1" thickBot="1" x14ac:dyDescent="0.3"/>
    <row r="68" spans="1:3" ht="24" customHeight="1" x14ac:dyDescent="0.25">
      <c r="A68" s="909" t="s">
        <v>325</v>
      </c>
      <c r="B68" s="316">
        <v>617</v>
      </c>
      <c r="C68" s="317" t="s">
        <v>249</v>
      </c>
    </row>
    <row r="69" spans="1:3" ht="24" customHeight="1" x14ac:dyDescent="0.25">
      <c r="A69" s="910"/>
      <c r="B69" s="283" t="s">
        <v>172</v>
      </c>
      <c r="C69" s="322" t="s">
        <v>173</v>
      </c>
    </row>
    <row r="70" spans="1:3" ht="24" customHeight="1" x14ac:dyDescent="0.25">
      <c r="A70" s="910"/>
      <c r="B70" s="283">
        <v>622</v>
      </c>
      <c r="C70" s="322" t="s">
        <v>193</v>
      </c>
    </row>
    <row r="71" spans="1:3" ht="24" customHeight="1" x14ac:dyDescent="0.25">
      <c r="A71" s="910"/>
      <c r="B71" s="324">
        <v>623</v>
      </c>
      <c r="C71" s="323" t="s">
        <v>194</v>
      </c>
    </row>
    <row r="72" spans="1:3" ht="24" customHeight="1" x14ac:dyDescent="0.25">
      <c r="A72" s="910"/>
      <c r="B72" s="283">
        <v>625</v>
      </c>
      <c r="C72" s="322" t="s">
        <v>197</v>
      </c>
    </row>
    <row r="73" spans="1:3" ht="24" customHeight="1" x14ac:dyDescent="0.25">
      <c r="A73" s="910"/>
      <c r="B73" s="283" t="s">
        <v>195</v>
      </c>
      <c r="C73" s="322" t="s">
        <v>196</v>
      </c>
    </row>
    <row r="74" spans="1:3" ht="24" customHeight="1" x14ac:dyDescent="0.25">
      <c r="A74" s="910"/>
      <c r="B74" s="320" t="s">
        <v>174</v>
      </c>
      <c r="C74" s="321" t="s">
        <v>188</v>
      </c>
    </row>
    <row r="75" spans="1:3" ht="24" customHeight="1" thickBot="1" x14ac:dyDescent="0.3">
      <c r="A75" s="911"/>
      <c r="B75" s="308" t="s">
        <v>331</v>
      </c>
      <c r="C75" s="382" t="s">
        <v>333</v>
      </c>
    </row>
    <row r="76" spans="1:3" ht="24" customHeight="1" x14ac:dyDescent="0.25"/>
  </sheetData>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G20"/>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F27" sqref="F27"/>
    </sheetView>
  </sheetViews>
  <sheetFormatPr baseColWidth="10" defaultColWidth="11.5703125" defaultRowHeight="15" x14ac:dyDescent="0.25"/>
  <cols>
    <col min="1" max="1" width="13.7109375" customWidth="1"/>
    <col min="2" max="2" width="57.5703125" customWidth="1"/>
    <col min="3" max="3" width="41.28515625" style="567" bestFit="1" customWidth="1"/>
    <col min="4" max="4" width="35.5703125" bestFit="1" customWidth="1"/>
    <col min="5" max="5" width="13.85546875" customWidth="1"/>
    <col min="6" max="6" width="23" bestFit="1" customWidth="1"/>
    <col min="7" max="7" width="18.42578125" customWidth="1"/>
  </cols>
  <sheetData>
    <row r="1" spans="1:7" ht="30" x14ac:dyDescent="0.25">
      <c r="A1" s="560" t="s">
        <v>339</v>
      </c>
      <c r="B1" s="560" t="s">
        <v>340</v>
      </c>
      <c r="C1" s="560" t="s">
        <v>341</v>
      </c>
      <c r="D1" s="560" t="s">
        <v>342</v>
      </c>
      <c r="E1" s="561" t="s">
        <v>343</v>
      </c>
      <c r="F1" s="562" t="s">
        <v>344</v>
      </c>
      <c r="G1" s="561" t="s">
        <v>345</v>
      </c>
    </row>
    <row r="2" spans="1:7" ht="30" x14ac:dyDescent="0.25">
      <c r="A2" s="571"/>
      <c r="B2" s="571"/>
      <c r="C2" s="571" t="s">
        <v>471</v>
      </c>
      <c r="D2" s="571"/>
      <c r="E2" s="572"/>
      <c r="F2" s="573"/>
      <c r="G2" s="572"/>
    </row>
    <row r="3" spans="1:7" s="566" customFormat="1" ht="16.149999999999999" customHeight="1" x14ac:dyDescent="0.3">
      <c r="A3" s="563" t="s">
        <v>346</v>
      </c>
      <c r="B3" s="563" t="s">
        <v>389</v>
      </c>
      <c r="C3" s="564" t="s">
        <v>390</v>
      </c>
      <c r="D3" s="563" t="s">
        <v>391</v>
      </c>
      <c r="E3" s="565" t="s">
        <v>392</v>
      </c>
      <c r="F3" s="563" t="s">
        <v>393</v>
      </c>
      <c r="G3" s="565" t="s">
        <v>394</v>
      </c>
    </row>
    <row r="4" spans="1:7" s="566" customFormat="1" ht="16.149999999999999" customHeight="1" x14ac:dyDescent="0.3">
      <c r="A4" s="563" t="s">
        <v>346</v>
      </c>
      <c r="B4" s="563" t="s">
        <v>347</v>
      </c>
      <c r="C4" s="564" t="s">
        <v>348</v>
      </c>
      <c r="D4" s="563" t="s">
        <v>349</v>
      </c>
      <c r="E4" s="565" t="s">
        <v>350</v>
      </c>
      <c r="F4" s="563" t="s">
        <v>351</v>
      </c>
      <c r="G4" s="565" t="s">
        <v>352</v>
      </c>
    </row>
    <row r="5" spans="1:7" s="566" customFormat="1" ht="16.149999999999999" customHeight="1" x14ac:dyDescent="0.3">
      <c r="A5" s="563" t="s">
        <v>346</v>
      </c>
      <c r="B5" s="563" t="s">
        <v>383</v>
      </c>
      <c r="C5" s="564" t="s">
        <v>384</v>
      </c>
      <c r="D5" s="563" t="s">
        <v>385</v>
      </c>
      <c r="E5" s="565" t="s">
        <v>386</v>
      </c>
      <c r="F5" s="563" t="s">
        <v>387</v>
      </c>
      <c r="G5" s="565" t="s">
        <v>388</v>
      </c>
    </row>
    <row r="6" spans="1:7" s="566" customFormat="1" ht="16.149999999999999" customHeight="1" x14ac:dyDescent="0.3">
      <c r="A6" s="563" t="s">
        <v>346</v>
      </c>
      <c r="B6" s="563" t="s">
        <v>410</v>
      </c>
      <c r="C6" s="564" t="s">
        <v>411</v>
      </c>
      <c r="D6" s="563" t="s">
        <v>412</v>
      </c>
      <c r="E6" s="565" t="s">
        <v>401</v>
      </c>
      <c r="F6" s="563" t="s">
        <v>381</v>
      </c>
      <c r="G6" s="565" t="s">
        <v>382</v>
      </c>
    </row>
    <row r="7" spans="1:7" s="566" customFormat="1" ht="16.149999999999999" customHeight="1" x14ac:dyDescent="0.3">
      <c r="A7" s="563" t="s">
        <v>346</v>
      </c>
      <c r="B7" s="563" t="s">
        <v>371</v>
      </c>
      <c r="C7" s="564" t="s">
        <v>372</v>
      </c>
      <c r="D7" s="563" t="s">
        <v>373</v>
      </c>
      <c r="E7" s="565" t="s">
        <v>374</v>
      </c>
      <c r="F7" s="563" t="s">
        <v>375</v>
      </c>
      <c r="G7" s="565" t="s">
        <v>376</v>
      </c>
    </row>
    <row r="8" spans="1:7" s="566" customFormat="1" ht="16.149999999999999" customHeight="1" x14ac:dyDescent="0.3">
      <c r="A8" s="563" t="s">
        <v>346</v>
      </c>
      <c r="B8" s="563" t="s">
        <v>405</v>
      </c>
      <c r="C8" s="564" t="s">
        <v>408</v>
      </c>
      <c r="D8" s="563" t="s">
        <v>409</v>
      </c>
      <c r="E8" s="565" t="s">
        <v>392</v>
      </c>
      <c r="F8" s="563" t="s">
        <v>393</v>
      </c>
      <c r="G8" s="565" t="s">
        <v>394</v>
      </c>
    </row>
    <row r="9" spans="1:7" s="566" customFormat="1" ht="16.149999999999999" customHeight="1" x14ac:dyDescent="0.3">
      <c r="A9" s="563" t="s">
        <v>346</v>
      </c>
      <c r="B9" s="563" t="s">
        <v>405</v>
      </c>
      <c r="C9" s="564" t="s">
        <v>406</v>
      </c>
      <c r="D9" s="563" t="s">
        <v>407</v>
      </c>
      <c r="E9" s="565" t="s">
        <v>392</v>
      </c>
      <c r="F9" s="563" t="s">
        <v>393</v>
      </c>
      <c r="G9" s="565" t="s">
        <v>394</v>
      </c>
    </row>
    <row r="10" spans="1:7" s="566" customFormat="1" ht="16.149999999999999" customHeight="1" x14ac:dyDescent="0.3">
      <c r="A10" s="563" t="s">
        <v>346</v>
      </c>
      <c r="B10" s="563" t="s">
        <v>402</v>
      </c>
      <c r="C10" s="564" t="s">
        <v>403</v>
      </c>
      <c r="D10" s="563" t="s">
        <v>404</v>
      </c>
      <c r="E10" s="565" t="s">
        <v>401</v>
      </c>
      <c r="F10" s="563" t="s">
        <v>381</v>
      </c>
      <c r="G10" s="565" t="s">
        <v>382</v>
      </c>
    </row>
    <row r="11" spans="1:7" s="566" customFormat="1" ht="16.149999999999999" customHeight="1" x14ac:dyDescent="0.3">
      <c r="A11" s="563" t="s">
        <v>346</v>
      </c>
      <c r="B11" s="563" t="s">
        <v>395</v>
      </c>
      <c r="C11" s="564" t="s">
        <v>396</v>
      </c>
      <c r="D11" s="563" t="s">
        <v>397</v>
      </c>
      <c r="E11" s="565" t="s">
        <v>380</v>
      </c>
      <c r="F11" s="563" t="s">
        <v>381</v>
      </c>
      <c r="G11" s="565" t="s">
        <v>382</v>
      </c>
    </row>
    <row r="12" spans="1:7" s="566" customFormat="1" ht="16.149999999999999" customHeight="1" x14ac:dyDescent="0.3">
      <c r="A12" s="563" t="s">
        <v>346</v>
      </c>
      <c r="B12" s="563" t="s">
        <v>413</v>
      </c>
      <c r="C12" s="564" t="s">
        <v>414</v>
      </c>
      <c r="D12" s="563" t="s">
        <v>415</v>
      </c>
      <c r="E12" s="565" t="s">
        <v>416</v>
      </c>
      <c r="F12" s="563" t="s">
        <v>417</v>
      </c>
      <c r="G12" s="565" t="s">
        <v>418</v>
      </c>
    </row>
    <row r="13" spans="1:7" s="566" customFormat="1" ht="16.149999999999999" customHeight="1" x14ac:dyDescent="0.3">
      <c r="A13" s="563" t="s">
        <v>346</v>
      </c>
      <c r="B13" s="563" t="s">
        <v>359</v>
      </c>
      <c r="C13" s="564" t="s">
        <v>360</v>
      </c>
      <c r="D13" s="563" t="s">
        <v>361</v>
      </c>
      <c r="E13" s="565" t="s">
        <v>362</v>
      </c>
      <c r="F13" s="563" t="s">
        <v>363</v>
      </c>
      <c r="G13" s="565" t="s">
        <v>364</v>
      </c>
    </row>
    <row r="14" spans="1:7" s="566" customFormat="1" ht="16.149999999999999" customHeight="1" x14ac:dyDescent="0.3">
      <c r="A14" s="563" t="s">
        <v>346</v>
      </c>
      <c r="B14" s="563" t="s">
        <v>365</v>
      </c>
      <c r="C14" s="564" t="s">
        <v>366</v>
      </c>
      <c r="D14" s="563" t="s">
        <v>367</v>
      </c>
      <c r="E14" s="565" t="s">
        <v>368</v>
      </c>
      <c r="F14" s="563" t="s">
        <v>369</v>
      </c>
      <c r="G14" s="565" t="s">
        <v>370</v>
      </c>
    </row>
    <row r="15" spans="1:7" s="566" customFormat="1" ht="16.149999999999999" customHeight="1" x14ac:dyDescent="0.3">
      <c r="A15" s="563" t="s">
        <v>346</v>
      </c>
      <c r="B15" s="563" t="s">
        <v>398</v>
      </c>
      <c r="C15" s="564" t="s">
        <v>399</v>
      </c>
      <c r="D15" s="563" t="s">
        <v>400</v>
      </c>
      <c r="E15" s="565" t="s">
        <v>401</v>
      </c>
      <c r="F15" s="563" t="s">
        <v>381</v>
      </c>
      <c r="G15" s="565" t="s">
        <v>382</v>
      </c>
    </row>
    <row r="16" spans="1:7" s="566" customFormat="1" ht="16.149999999999999" customHeight="1" x14ac:dyDescent="0.3">
      <c r="A16" s="563" t="s">
        <v>346</v>
      </c>
      <c r="B16" s="563" t="s">
        <v>429</v>
      </c>
      <c r="C16" s="564" t="s">
        <v>430</v>
      </c>
      <c r="D16" s="563" t="s">
        <v>431</v>
      </c>
      <c r="E16" s="565" t="s">
        <v>432</v>
      </c>
      <c r="F16" s="563" t="s">
        <v>433</v>
      </c>
      <c r="G16" s="565" t="s">
        <v>434</v>
      </c>
    </row>
    <row r="17" spans="1:7" s="566" customFormat="1" ht="16.149999999999999" customHeight="1" x14ac:dyDescent="0.3">
      <c r="A17" s="563" t="s">
        <v>346</v>
      </c>
      <c r="B17" s="563" t="s">
        <v>353</v>
      </c>
      <c r="C17" s="564" t="s">
        <v>354</v>
      </c>
      <c r="D17" s="563" t="s">
        <v>355</v>
      </c>
      <c r="E17" s="565" t="s">
        <v>356</v>
      </c>
      <c r="F17" s="563" t="s">
        <v>357</v>
      </c>
      <c r="G17" s="565" t="s">
        <v>358</v>
      </c>
    </row>
    <row r="18" spans="1:7" s="566" customFormat="1" ht="16.149999999999999" customHeight="1" x14ac:dyDescent="0.3">
      <c r="A18" s="563" t="s">
        <v>346</v>
      </c>
      <c r="B18" s="563" t="s">
        <v>419</v>
      </c>
      <c r="C18" s="564" t="s">
        <v>420</v>
      </c>
      <c r="D18" s="563" t="s">
        <v>421</v>
      </c>
      <c r="E18" s="565" t="s">
        <v>422</v>
      </c>
      <c r="F18" s="563" t="s">
        <v>423</v>
      </c>
      <c r="G18" s="565" t="s">
        <v>424</v>
      </c>
    </row>
    <row r="19" spans="1:7" s="566" customFormat="1" ht="16.149999999999999" customHeight="1" x14ac:dyDescent="0.3">
      <c r="A19" s="563" t="s">
        <v>346</v>
      </c>
      <c r="B19" s="563" t="s">
        <v>377</v>
      </c>
      <c r="C19" s="564" t="s">
        <v>378</v>
      </c>
      <c r="D19" s="563" t="s">
        <v>379</v>
      </c>
      <c r="E19" s="565" t="s">
        <v>380</v>
      </c>
      <c r="F19" s="563" t="s">
        <v>381</v>
      </c>
      <c r="G19" s="565" t="s">
        <v>382</v>
      </c>
    </row>
    <row r="20" spans="1:7" s="566" customFormat="1" ht="16.149999999999999" customHeight="1" x14ac:dyDescent="0.3">
      <c r="A20" s="563" t="s">
        <v>346</v>
      </c>
      <c r="B20" s="563" t="s">
        <v>371</v>
      </c>
      <c r="C20" s="564">
        <v>201800288</v>
      </c>
      <c r="D20" s="563" t="s">
        <v>425</v>
      </c>
      <c r="E20" s="565" t="s">
        <v>426</v>
      </c>
      <c r="F20" s="563" t="s">
        <v>427</v>
      </c>
      <c r="G20" s="565" t="s">
        <v>428</v>
      </c>
    </row>
  </sheetData>
  <sheetProtection algorithmName="SHA-512" hashValue="dQsvAA+PImKxdqStkgcZWRycd4Pe0MoiZ4o9HPDNxmM9JrETb6W/x3koV3tiulQSKE0AEZw6V5f+SUrcVMIdcg==" saltValue="NAhgEve4jo31WOHGrOcQDw=="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0"/>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D35" sqref="D35"/>
    </sheetView>
  </sheetViews>
  <sheetFormatPr baseColWidth="10" defaultColWidth="11.5703125" defaultRowHeight="15" x14ac:dyDescent="0.25"/>
  <cols>
    <col min="1" max="1" width="13.7109375" customWidth="1"/>
    <col min="2" max="2" width="57.5703125" customWidth="1"/>
    <col min="3" max="3" width="41.28515625" style="567" bestFit="1" customWidth="1"/>
    <col min="4" max="4" width="35.5703125" bestFit="1" customWidth="1"/>
    <col min="5" max="5" width="13.85546875" customWidth="1"/>
    <col min="6" max="6" width="23" bestFit="1" customWidth="1"/>
    <col min="7" max="7" width="18.42578125" customWidth="1"/>
  </cols>
  <sheetData>
    <row r="1" spans="1:7" ht="30" x14ac:dyDescent="0.25">
      <c r="A1" s="568" t="s">
        <v>339</v>
      </c>
      <c r="B1" s="568" t="s">
        <v>340</v>
      </c>
      <c r="C1" s="568" t="s">
        <v>341</v>
      </c>
      <c r="D1" s="568" t="s">
        <v>342</v>
      </c>
      <c r="E1" s="569" t="s">
        <v>343</v>
      </c>
      <c r="F1" s="570" t="s">
        <v>344</v>
      </c>
      <c r="G1" s="569" t="s">
        <v>345</v>
      </c>
    </row>
    <row r="2" spans="1:7" ht="30" x14ac:dyDescent="0.25">
      <c r="A2" s="571"/>
      <c r="B2" s="571"/>
      <c r="C2" s="571" t="s">
        <v>471</v>
      </c>
      <c r="D2" s="571"/>
      <c r="E2" s="572"/>
      <c r="F2" s="573"/>
      <c r="G2" s="572"/>
    </row>
    <row r="3" spans="1:7" s="566" customFormat="1" ht="16.149999999999999" customHeight="1" x14ac:dyDescent="0.3">
      <c r="A3" s="563" t="s">
        <v>435</v>
      </c>
      <c r="B3" s="563" t="s">
        <v>383</v>
      </c>
      <c r="C3" s="564" t="s">
        <v>448</v>
      </c>
      <c r="D3" s="563" t="s">
        <v>449</v>
      </c>
      <c r="E3" s="565" t="s">
        <v>386</v>
      </c>
      <c r="F3" s="563" t="s">
        <v>387</v>
      </c>
      <c r="G3" s="565" t="s">
        <v>388</v>
      </c>
    </row>
    <row r="4" spans="1:7" s="566" customFormat="1" ht="16.149999999999999" customHeight="1" x14ac:dyDescent="0.3">
      <c r="A4" s="563" t="s">
        <v>435</v>
      </c>
      <c r="B4" s="563" t="s">
        <v>405</v>
      </c>
      <c r="C4" s="564" t="s">
        <v>458</v>
      </c>
      <c r="D4" s="563" t="s">
        <v>459</v>
      </c>
      <c r="E4" s="565" t="s">
        <v>392</v>
      </c>
      <c r="F4" s="563" t="s">
        <v>393</v>
      </c>
      <c r="G4" s="565" t="s">
        <v>394</v>
      </c>
    </row>
    <row r="5" spans="1:7" s="566" customFormat="1" ht="16.149999999999999" customHeight="1" x14ac:dyDescent="0.3">
      <c r="A5" s="563" t="s">
        <v>435</v>
      </c>
      <c r="B5" s="563" t="s">
        <v>405</v>
      </c>
      <c r="C5" s="564" t="s">
        <v>460</v>
      </c>
      <c r="D5" s="563" t="s">
        <v>461</v>
      </c>
      <c r="E5" s="565" t="s">
        <v>392</v>
      </c>
      <c r="F5" s="563" t="s">
        <v>393</v>
      </c>
      <c r="G5" s="565" t="s">
        <v>394</v>
      </c>
    </row>
    <row r="6" spans="1:7" s="566" customFormat="1" ht="16.149999999999999" customHeight="1" x14ac:dyDescent="0.3">
      <c r="A6" s="563" t="s">
        <v>435</v>
      </c>
      <c r="B6" s="563" t="s">
        <v>389</v>
      </c>
      <c r="C6" s="564" t="s">
        <v>450</v>
      </c>
      <c r="D6" s="563" t="s">
        <v>451</v>
      </c>
      <c r="E6" s="565" t="s">
        <v>392</v>
      </c>
      <c r="F6" s="563" t="s">
        <v>393</v>
      </c>
      <c r="G6" s="565" t="s">
        <v>394</v>
      </c>
    </row>
    <row r="7" spans="1:7" s="566" customFormat="1" ht="16.149999999999999" customHeight="1" x14ac:dyDescent="0.3">
      <c r="A7" s="563" t="s">
        <v>435</v>
      </c>
      <c r="B7" s="563" t="s">
        <v>402</v>
      </c>
      <c r="C7" s="564" t="s">
        <v>456</v>
      </c>
      <c r="D7" s="563" t="s">
        <v>457</v>
      </c>
      <c r="E7" s="565" t="s">
        <v>401</v>
      </c>
      <c r="F7" s="563" t="s">
        <v>381</v>
      </c>
      <c r="G7" s="565" t="s">
        <v>382</v>
      </c>
    </row>
    <row r="8" spans="1:7" s="566" customFormat="1" ht="16.149999999999999" customHeight="1" x14ac:dyDescent="0.3">
      <c r="A8" s="563" t="s">
        <v>435</v>
      </c>
      <c r="B8" s="563" t="s">
        <v>395</v>
      </c>
      <c r="C8" s="564" t="s">
        <v>452</v>
      </c>
      <c r="D8" s="563" t="s">
        <v>453</v>
      </c>
      <c r="E8" s="565" t="s">
        <v>380</v>
      </c>
      <c r="F8" s="563" t="s">
        <v>381</v>
      </c>
      <c r="G8" s="565" t="s">
        <v>382</v>
      </c>
    </row>
    <row r="9" spans="1:7" s="566" customFormat="1" ht="16.149999999999999" customHeight="1" x14ac:dyDescent="0.3">
      <c r="A9" s="563" t="s">
        <v>435</v>
      </c>
      <c r="B9" s="563" t="s">
        <v>347</v>
      </c>
      <c r="C9" s="564" t="s">
        <v>436</v>
      </c>
      <c r="D9" s="563" t="s">
        <v>437</v>
      </c>
      <c r="E9" s="565" t="s">
        <v>350</v>
      </c>
      <c r="F9" s="563" t="s">
        <v>351</v>
      </c>
      <c r="G9" s="565" t="s">
        <v>352</v>
      </c>
    </row>
    <row r="10" spans="1:7" s="566" customFormat="1" ht="16.149999999999999" customHeight="1" x14ac:dyDescent="0.3">
      <c r="A10" s="563" t="s">
        <v>435</v>
      </c>
      <c r="B10" s="563" t="s">
        <v>371</v>
      </c>
      <c r="C10" s="564" t="s">
        <v>444</v>
      </c>
      <c r="D10" s="563" t="s">
        <v>445</v>
      </c>
      <c r="E10" s="565" t="s">
        <v>374</v>
      </c>
      <c r="F10" s="563" t="s">
        <v>375</v>
      </c>
      <c r="G10" s="565" t="s">
        <v>376</v>
      </c>
    </row>
    <row r="11" spans="1:7" s="566" customFormat="1" ht="16.149999999999999" customHeight="1" x14ac:dyDescent="0.3">
      <c r="A11" s="563" t="s">
        <v>435</v>
      </c>
      <c r="B11" s="563" t="s">
        <v>413</v>
      </c>
      <c r="C11" s="564" t="s">
        <v>464</v>
      </c>
      <c r="D11" s="563" t="s">
        <v>465</v>
      </c>
      <c r="E11" s="565" t="s">
        <v>416</v>
      </c>
      <c r="F11" s="563" t="s">
        <v>417</v>
      </c>
      <c r="G11" s="565" t="s">
        <v>418</v>
      </c>
    </row>
    <row r="12" spans="1:7" s="566" customFormat="1" ht="16.149999999999999" customHeight="1" x14ac:dyDescent="0.3">
      <c r="A12" s="563" t="s">
        <v>435</v>
      </c>
      <c r="B12" s="563" t="s">
        <v>410</v>
      </c>
      <c r="C12" s="564" t="s">
        <v>462</v>
      </c>
      <c r="D12" s="563" t="s">
        <v>463</v>
      </c>
      <c r="E12" s="565" t="s">
        <v>401</v>
      </c>
      <c r="F12" s="563" t="s">
        <v>381</v>
      </c>
      <c r="G12" s="565" t="s">
        <v>382</v>
      </c>
    </row>
    <row r="13" spans="1:7" s="566" customFormat="1" ht="16.149999999999999" customHeight="1" x14ac:dyDescent="0.3">
      <c r="A13" s="563" t="s">
        <v>435</v>
      </c>
      <c r="B13" s="563" t="s">
        <v>359</v>
      </c>
      <c r="C13" s="564" t="s">
        <v>440</v>
      </c>
      <c r="D13" s="563" t="s">
        <v>441</v>
      </c>
      <c r="E13" s="565" t="s">
        <v>362</v>
      </c>
      <c r="F13" s="563" t="s">
        <v>363</v>
      </c>
      <c r="G13" s="565" t="s">
        <v>364</v>
      </c>
    </row>
    <row r="14" spans="1:7" s="566" customFormat="1" ht="16.149999999999999" customHeight="1" x14ac:dyDescent="0.3">
      <c r="A14" s="563" t="s">
        <v>435</v>
      </c>
      <c r="B14" s="563" t="s">
        <v>365</v>
      </c>
      <c r="C14" s="564" t="s">
        <v>442</v>
      </c>
      <c r="D14" s="563" t="s">
        <v>443</v>
      </c>
      <c r="E14" s="565" t="s">
        <v>368</v>
      </c>
      <c r="F14" s="563" t="s">
        <v>369</v>
      </c>
      <c r="G14" s="565" t="s">
        <v>370</v>
      </c>
    </row>
    <row r="15" spans="1:7" s="566" customFormat="1" ht="16.149999999999999" customHeight="1" x14ac:dyDescent="0.3">
      <c r="A15" s="563" t="s">
        <v>435</v>
      </c>
      <c r="B15" s="563" t="s">
        <v>398</v>
      </c>
      <c r="C15" s="564" t="s">
        <v>454</v>
      </c>
      <c r="D15" s="563" t="s">
        <v>455</v>
      </c>
      <c r="E15" s="565" t="s">
        <v>401</v>
      </c>
      <c r="F15" s="563" t="s">
        <v>381</v>
      </c>
      <c r="G15" s="565" t="s">
        <v>382</v>
      </c>
    </row>
    <row r="16" spans="1:7" s="566" customFormat="1" ht="16.149999999999999" customHeight="1" x14ac:dyDescent="0.3">
      <c r="A16" s="563" t="s">
        <v>435</v>
      </c>
      <c r="B16" s="563" t="s">
        <v>429</v>
      </c>
      <c r="C16" s="564" t="s">
        <v>469</v>
      </c>
      <c r="D16" s="563" t="s">
        <v>470</v>
      </c>
      <c r="E16" s="565" t="s">
        <v>432</v>
      </c>
      <c r="F16" s="563" t="s">
        <v>433</v>
      </c>
      <c r="G16" s="565" t="s">
        <v>434</v>
      </c>
    </row>
    <row r="17" spans="1:7" s="566" customFormat="1" ht="16.149999999999999" customHeight="1" x14ac:dyDescent="0.3">
      <c r="A17" s="563" t="s">
        <v>435</v>
      </c>
      <c r="B17" s="563" t="s">
        <v>353</v>
      </c>
      <c r="C17" s="564" t="s">
        <v>438</v>
      </c>
      <c r="D17" s="563" t="s">
        <v>439</v>
      </c>
      <c r="E17" s="565" t="s">
        <v>356</v>
      </c>
      <c r="F17" s="563" t="s">
        <v>357</v>
      </c>
      <c r="G17" s="565" t="s">
        <v>358</v>
      </c>
    </row>
    <row r="18" spans="1:7" s="566" customFormat="1" ht="16.149999999999999" customHeight="1" x14ac:dyDescent="0.3">
      <c r="A18" s="563" t="s">
        <v>435</v>
      </c>
      <c r="B18" s="563" t="s">
        <v>419</v>
      </c>
      <c r="C18" s="564" t="s">
        <v>466</v>
      </c>
      <c r="D18" s="563" t="s">
        <v>467</v>
      </c>
      <c r="E18" s="565" t="s">
        <v>422</v>
      </c>
      <c r="F18" s="563" t="s">
        <v>423</v>
      </c>
      <c r="G18" s="565" t="s">
        <v>424</v>
      </c>
    </row>
    <row r="19" spans="1:7" s="566" customFormat="1" ht="16.149999999999999" customHeight="1" x14ac:dyDescent="0.3">
      <c r="A19" s="563" t="s">
        <v>435</v>
      </c>
      <c r="B19" s="563" t="s">
        <v>377</v>
      </c>
      <c r="C19" s="564" t="s">
        <v>446</v>
      </c>
      <c r="D19" s="563" t="s">
        <v>447</v>
      </c>
      <c r="E19" s="565" t="s">
        <v>380</v>
      </c>
      <c r="F19" s="563" t="s">
        <v>381</v>
      </c>
      <c r="G19" s="565" t="s">
        <v>382</v>
      </c>
    </row>
    <row r="20" spans="1:7" s="566" customFormat="1" ht="16.149999999999999" customHeight="1" x14ac:dyDescent="0.3">
      <c r="A20" s="563" t="s">
        <v>435</v>
      </c>
      <c r="B20" s="563" t="s">
        <v>371</v>
      </c>
      <c r="C20" s="564">
        <v>201800289</v>
      </c>
      <c r="D20" s="563" t="s">
        <v>468</v>
      </c>
      <c r="E20" s="565" t="s">
        <v>426</v>
      </c>
      <c r="F20" s="563" t="s">
        <v>427</v>
      </c>
      <c r="G20" s="565" t="s">
        <v>428</v>
      </c>
    </row>
  </sheetData>
  <sheetProtection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zoomScaleNormal="100" zoomScaleSheetLayoutView="100" workbookViewId="0">
      <selection activeCell="D10" sqref="D10:H10"/>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709" t="s">
        <v>0</v>
      </c>
      <c r="B1" s="710"/>
      <c r="C1" s="710"/>
      <c r="D1" s="710"/>
      <c r="E1" s="710"/>
      <c r="F1" s="710"/>
      <c r="G1" s="710"/>
      <c r="H1" s="711"/>
    </row>
    <row r="3" spans="1:17" ht="23.25" x14ac:dyDescent="0.2">
      <c r="A3" s="701" t="s">
        <v>327</v>
      </c>
      <c r="B3" s="701"/>
      <c r="C3" s="701"/>
      <c r="D3" s="701"/>
      <c r="E3" s="701"/>
      <c r="F3" s="701"/>
      <c r="G3" s="701"/>
      <c r="H3" s="702"/>
      <c r="I3" s="688"/>
      <c r="J3" s="688"/>
      <c r="K3" s="688"/>
      <c r="L3" s="688"/>
      <c r="M3" s="688"/>
      <c r="N3" s="688"/>
    </row>
    <row r="4" spans="1:17" ht="23.25" x14ac:dyDescent="0.2">
      <c r="A4" s="66"/>
      <c r="B4" s="66"/>
      <c r="C4" s="66"/>
      <c r="D4" s="66"/>
      <c r="E4" s="66"/>
      <c r="F4" s="66"/>
      <c r="G4" s="66"/>
      <c r="H4" s="66"/>
      <c r="I4" s="688"/>
      <c r="J4" s="688"/>
      <c r="K4" s="688"/>
      <c r="L4" s="688"/>
      <c r="M4" s="688"/>
      <c r="N4" s="688"/>
    </row>
    <row r="5" spans="1:17" ht="23.25" x14ac:dyDescent="0.35">
      <c r="B5" s="77"/>
      <c r="C5" s="703" t="s">
        <v>39</v>
      </c>
      <c r="D5" s="703"/>
      <c r="E5" s="114">
        <v>2020</v>
      </c>
      <c r="F5" s="115"/>
      <c r="G5" s="74"/>
      <c r="H5" s="115"/>
      <c r="I5" s="688"/>
      <c r="J5" s="688"/>
      <c r="K5" s="688"/>
      <c r="L5" s="688"/>
      <c r="M5" s="688"/>
      <c r="N5" s="688"/>
    </row>
    <row r="6" spans="1:17" x14ac:dyDescent="0.2">
      <c r="H6" s="9"/>
      <c r="I6" s="688"/>
      <c r="J6" s="688"/>
      <c r="K6" s="688"/>
      <c r="L6" s="688"/>
      <c r="M6" s="688"/>
      <c r="N6" s="688"/>
    </row>
    <row r="7" spans="1:17" x14ac:dyDescent="0.2">
      <c r="H7" s="9"/>
      <c r="I7" s="688"/>
      <c r="J7" s="688"/>
      <c r="K7" s="688"/>
      <c r="L7" s="688"/>
      <c r="M7" s="688"/>
      <c r="N7" s="688"/>
    </row>
    <row r="8" spans="1:17" ht="18" x14ac:dyDescent="0.25">
      <c r="B8" s="325" t="s">
        <v>473</v>
      </c>
      <c r="D8" s="695"/>
      <c r="E8" s="696"/>
      <c r="F8" s="696"/>
      <c r="G8" s="696"/>
      <c r="H8" s="697"/>
    </row>
    <row r="9" spans="1:17" ht="8.1" customHeight="1" x14ac:dyDescent="0.2">
      <c r="D9" s="331"/>
      <c r="E9" s="331"/>
      <c r="F9" s="44"/>
      <c r="G9" s="44"/>
      <c r="H9" s="44"/>
    </row>
    <row r="10" spans="1:17" ht="18" x14ac:dyDescent="0.25">
      <c r="B10" s="325" t="s">
        <v>1</v>
      </c>
      <c r="D10" s="698"/>
      <c r="E10" s="699"/>
      <c r="F10" s="699"/>
      <c r="G10" s="699"/>
      <c r="H10" s="700"/>
      <c r="J10" s="41"/>
      <c r="K10" s="41"/>
      <c r="L10" s="41"/>
      <c r="M10" s="41"/>
      <c r="N10" s="41"/>
      <c r="O10" s="41"/>
      <c r="P10" s="41"/>
      <c r="Q10" s="41"/>
    </row>
    <row r="11" spans="1:17" ht="8.1" customHeight="1" x14ac:dyDescent="0.2">
      <c r="D11" s="75"/>
      <c r="E11" s="75"/>
      <c r="F11" s="3"/>
      <c r="G11" s="3"/>
      <c r="H11" s="3"/>
      <c r="J11" s="41"/>
      <c r="K11" s="41"/>
      <c r="L11" s="41"/>
      <c r="M11" s="41"/>
      <c r="N11" s="41"/>
      <c r="O11" s="41"/>
      <c r="P11" s="41"/>
      <c r="Q11" s="41"/>
    </row>
    <row r="12" spans="1:17" ht="18" x14ac:dyDescent="0.25">
      <c r="B12" s="325" t="s">
        <v>2</v>
      </c>
      <c r="D12" s="698"/>
      <c r="E12" s="699"/>
      <c r="F12" s="699"/>
      <c r="G12" s="699"/>
      <c r="H12" s="700"/>
      <c r="J12" s="41"/>
      <c r="K12" s="41"/>
      <c r="L12" s="41"/>
      <c r="M12" s="41"/>
      <c r="N12" s="41"/>
      <c r="O12" s="41"/>
      <c r="P12" s="41"/>
      <c r="Q12" s="41"/>
    </row>
    <row r="13" spans="1:17" ht="8.1" customHeight="1" x14ac:dyDescent="0.2">
      <c r="D13" s="78"/>
      <c r="E13" s="78"/>
      <c r="F13" s="78"/>
      <c r="G13" s="78"/>
      <c r="H13" s="78"/>
      <c r="J13" s="41"/>
      <c r="K13" s="41"/>
      <c r="L13" s="41"/>
      <c r="M13" s="41"/>
      <c r="N13" s="41"/>
      <c r="O13" s="41"/>
      <c r="P13" s="41"/>
      <c r="Q13" s="41"/>
    </row>
    <row r="14" spans="1:17" ht="18" x14ac:dyDescent="0.25">
      <c r="B14" s="325" t="s">
        <v>3</v>
      </c>
      <c r="D14" s="689"/>
      <c r="E14" s="690"/>
      <c r="F14" s="690"/>
      <c r="G14" s="690"/>
      <c r="H14" s="691"/>
      <c r="J14" s="41"/>
      <c r="K14" s="40"/>
      <c r="L14" s="40"/>
      <c r="M14" s="40"/>
      <c r="N14" s="41"/>
      <c r="O14" s="41"/>
      <c r="P14" s="41"/>
      <c r="Q14" s="41"/>
    </row>
    <row r="15" spans="1:17" ht="8.1" customHeight="1" x14ac:dyDescent="0.2">
      <c r="D15" s="78"/>
      <c r="E15" s="78"/>
      <c r="F15" s="78"/>
      <c r="G15" s="78"/>
      <c r="H15" s="78"/>
      <c r="J15" s="41"/>
      <c r="K15" s="40"/>
      <c r="L15" s="40"/>
      <c r="M15" s="40"/>
      <c r="N15" s="41"/>
      <c r="O15" s="41"/>
      <c r="P15" s="41"/>
      <c r="Q15" s="41"/>
    </row>
    <row r="16" spans="1:17" ht="18" x14ac:dyDescent="0.25">
      <c r="B16" s="325" t="s">
        <v>4</v>
      </c>
      <c r="D16" s="689"/>
      <c r="E16" s="690"/>
      <c r="F16" s="690"/>
      <c r="G16" s="690"/>
      <c r="H16" s="691"/>
      <c r="J16" s="41"/>
      <c r="K16" s="40"/>
      <c r="L16" s="40"/>
      <c r="M16" s="40"/>
      <c r="N16" s="41"/>
      <c r="O16" s="41"/>
      <c r="P16" s="41"/>
      <c r="Q16" s="41"/>
    </row>
    <row r="17" spans="1:17" ht="8.1" customHeight="1" x14ac:dyDescent="0.2">
      <c r="D17" s="78"/>
      <c r="E17" s="78"/>
      <c r="F17" s="78"/>
      <c r="G17" s="78"/>
      <c r="H17" s="78"/>
      <c r="J17" s="41"/>
      <c r="K17" s="40"/>
      <c r="L17" s="40"/>
      <c r="M17" s="40"/>
      <c r="N17" s="41"/>
      <c r="O17" s="41"/>
      <c r="P17" s="41"/>
      <c r="Q17" s="41"/>
    </row>
    <row r="18" spans="1:17" ht="18" x14ac:dyDescent="0.25">
      <c r="B18" s="325" t="s">
        <v>5</v>
      </c>
      <c r="D18" s="712"/>
      <c r="E18" s="713"/>
      <c r="F18" s="713"/>
      <c r="G18" s="713"/>
      <c r="H18" s="714"/>
      <c r="J18" s="41"/>
      <c r="K18" s="41"/>
      <c r="L18" s="41"/>
      <c r="M18" s="41"/>
      <c r="N18" s="41"/>
      <c r="O18" s="41"/>
      <c r="P18" s="41"/>
      <c r="Q18" s="41"/>
    </row>
    <row r="19" spans="1:17" ht="8.1" customHeight="1" x14ac:dyDescent="0.2">
      <c r="D19" s="64"/>
      <c r="E19" s="45"/>
      <c r="F19" s="64"/>
      <c r="G19" s="64"/>
      <c r="H19" s="64"/>
      <c r="J19" s="41"/>
      <c r="K19" s="41"/>
      <c r="L19" s="41"/>
      <c r="M19" s="41"/>
      <c r="N19" s="41"/>
      <c r="O19" s="41"/>
      <c r="P19" s="41"/>
      <c r="Q19" s="41"/>
    </row>
    <row r="20" spans="1:17" ht="36.75" customHeight="1" x14ac:dyDescent="0.25">
      <c r="B20" s="325" t="s">
        <v>40</v>
      </c>
      <c r="D20" s="721" t="s">
        <v>199</v>
      </c>
      <c r="E20" s="722"/>
      <c r="F20" s="722"/>
      <c r="G20" s="722"/>
      <c r="H20" s="723"/>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89"/>
      <c r="C23" s="690"/>
      <c r="D23" s="690"/>
      <c r="E23" s="690"/>
      <c r="F23" s="690"/>
      <c r="G23" s="690"/>
      <c r="H23" s="691"/>
      <c r="J23" s="41"/>
      <c r="K23" s="41"/>
      <c r="L23" s="41"/>
      <c r="M23" s="41"/>
      <c r="N23" s="41"/>
      <c r="O23" s="41"/>
      <c r="P23" s="41"/>
      <c r="Q23" s="41"/>
    </row>
    <row r="24" spans="1:17" ht="8.1" customHeight="1" x14ac:dyDescent="0.2">
      <c r="B24" s="76"/>
      <c r="C24" s="76"/>
      <c r="D24" s="76"/>
      <c r="E24" s="76"/>
      <c r="F24" s="76"/>
      <c r="G24" s="76"/>
      <c r="H24" s="76"/>
      <c r="J24" s="41"/>
      <c r="K24" s="41"/>
      <c r="L24" s="41"/>
      <c r="M24" s="41"/>
      <c r="N24" s="41"/>
      <c r="O24" s="41"/>
      <c r="P24" s="41"/>
      <c r="Q24" s="41"/>
    </row>
    <row r="25" spans="1:17" ht="15" x14ac:dyDescent="0.25">
      <c r="B25" s="79" t="s">
        <v>35</v>
      </c>
      <c r="C25" s="332"/>
      <c r="D25" s="76"/>
      <c r="E25" s="80" t="s">
        <v>36</v>
      </c>
      <c r="F25" s="718"/>
      <c r="G25" s="719"/>
      <c r="H25" s="720"/>
      <c r="J25" s="41"/>
      <c r="K25" s="41"/>
      <c r="L25" s="41"/>
      <c r="M25" s="41"/>
      <c r="N25" s="41"/>
      <c r="O25" s="41"/>
      <c r="P25" s="41"/>
      <c r="Q25" s="41"/>
    </row>
    <row r="26" spans="1:17" ht="8.1" customHeight="1" x14ac:dyDescent="0.2">
      <c r="B26" s="76"/>
      <c r="C26" s="76"/>
      <c r="D26" s="76"/>
      <c r="E26" s="76"/>
      <c r="F26" s="76"/>
      <c r="G26" s="76"/>
      <c r="H26" s="76"/>
      <c r="J26" s="41"/>
      <c r="K26" s="41"/>
      <c r="L26" s="41"/>
      <c r="M26" s="41"/>
      <c r="N26" s="41"/>
      <c r="O26" s="41"/>
      <c r="P26" s="41"/>
      <c r="Q26" s="41"/>
    </row>
    <row r="27" spans="1:17" ht="15" x14ac:dyDescent="0.25">
      <c r="A27" s="13" t="s">
        <v>9</v>
      </c>
      <c r="B27" s="692"/>
      <c r="C27" s="694"/>
      <c r="D27" s="76"/>
      <c r="E27" s="79" t="s">
        <v>10</v>
      </c>
      <c r="F27" s="692"/>
      <c r="G27" s="693"/>
      <c r="H27" s="694"/>
      <c r="J27" s="41"/>
      <c r="K27" s="41"/>
      <c r="L27" s="41"/>
      <c r="M27" s="41"/>
      <c r="N27" s="41"/>
      <c r="O27" s="41"/>
      <c r="P27" s="41"/>
      <c r="Q27" s="41"/>
    </row>
    <row r="28" spans="1:17" ht="8.1" customHeight="1" x14ac:dyDescent="0.2">
      <c r="B28" s="76"/>
      <c r="C28" s="76"/>
      <c r="D28" s="76"/>
      <c r="E28" s="76"/>
      <c r="F28" s="76"/>
      <c r="G28" s="76"/>
      <c r="H28" s="76"/>
      <c r="J28" s="41"/>
      <c r="K28" s="41"/>
      <c r="L28" s="41"/>
      <c r="M28" s="41"/>
      <c r="N28" s="41"/>
      <c r="O28" s="41"/>
      <c r="P28" s="41"/>
      <c r="Q28" s="41"/>
    </row>
    <row r="29" spans="1:17" ht="15" x14ac:dyDescent="0.25">
      <c r="A29" s="13" t="s">
        <v>11</v>
      </c>
      <c r="B29" s="689"/>
      <c r="C29" s="690"/>
      <c r="D29" s="690"/>
      <c r="E29" s="690"/>
      <c r="F29" s="690"/>
      <c r="G29" s="690"/>
      <c r="H29" s="691"/>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715"/>
      <c r="C34" s="716"/>
      <c r="D34" s="716"/>
      <c r="E34" s="716"/>
      <c r="F34" s="716"/>
      <c r="G34" s="716"/>
      <c r="H34" s="717"/>
      <c r="J34" s="41"/>
      <c r="K34" s="41"/>
      <c r="L34" s="41"/>
      <c r="M34" s="41"/>
      <c r="N34" s="41"/>
      <c r="O34" s="41"/>
      <c r="P34" s="41"/>
      <c r="Q34" s="41"/>
    </row>
    <row r="35" spans="1:17" ht="8.1" customHeight="1" x14ac:dyDescent="0.2">
      <c r="B35" s="78"/>
      <c r="C35" s="78"/>
      <c r="D35" s="78"/>
      <c r="E35" s="78"/>
      <c r="F35" s="78"/>
      <c r="G35" s="78"/>
      <c r="H35" s="78"/>
      <c r="J35" s="41"/>
      <c r="K35" s="41"/>
      <c r="L35" s="41"/>
      <c r="M35" s="41"/>
      <c r="N35" s="41"/>
      <c r="O35" s="41"/>
      <c r="P35" s="41"/>
      <c r="Q35" s="41"/>
    </row>
    <row r="36" spans="1:17" ht="15" x14ac:dyDescent="0.25">
      <c r="B36" s="81" t="s">
        <v>35</v>
      </c>
      <c r="C36" s="332"/>
      <c r="D36" s="78"/>
      <c r="E36" s="82" t="s">
        <v>36</v>
      </c>
      <c r="F36" s="718"/>
      <c r="G36" s="719"/>
      <c r="H36" s="720"/>
      <c r="J36" s="41"/>
      <c r="K36" s="41"/>
      <c r="L36" s="41"/>
      <c r="M36" s="41"/>
      <c r="N36" s="41"/>
      <c r="O36" s="41"/>
      <c r="P36" s="41"/>
      <c r="Q36" s="41"/>
    </row>
    <row r="37" spans="1:17" ht="8.1" customHeight="1" x14ac:dyDescent="0.2">
      <c r="B37" s="78"/>
      <c r="C37" s="78"/>
      <c r="D37" s="78"/>
      <c r="E37" s="78"/>
      <c r="F37" s="78"/>
      <c r="G37" s="78"/>
      <c r="H37" s="78"/>
    </row>
    <row r="38" spans="1:17" ht="15" x14ac:dyDescent="0.25">
      <c r="A38" s="13" t="s">
        <v>9</v>
      </c>
      <c r="B38" s="692"/>
      <c r="C38" s="694"/>
      <c r="D38" s="78"/>
      <c r="E38" s="81" t="s">
        <v>10</v>
      </c>
      <c r="F38" s="692"/>
      <c r="G38" s="693"/>
      <c r="H38" s="694"/>
    </row>
    <row r="39" spans="1:17" ht="8.1" customHeight="1" x14ac:dyDescent="0.2">
      <c r="B39" s="78"/>
      <c r="C39" s="78"/>
      <c r="D39" s="78"/>
      <c r="E39" s="78"/>
      <c r="F39" s="78"/>
      <c r="G39" s="78"/>
      <c r="H39" s="78"/>
    </row>
    <row r="40" spans="1:17" ht="15" x14ac:dyDescent="0.25">
      <c r="A40" s="13" t="s">
        <v>11</v>
      </c>
      <c r="B40" s="689"/>
      <c r="C40" s="690"/>
      <c r="D40" s="690"/>
      <c r="E40" s="690"/>
      <c r="F40" s="690"/>
      <c r="G40" s="690"/>
      <c r="H40" s="691"/>
    </row>
    <row r="43" spans="1:17" ht="20.25" x14ac:dyDescent="0.3">
      <c r="A43" s="12" t="s">
        <v>12</v>
      </c>
      <c r="B43" s="78"/>
      <c r="C43" s="78"/>
      <c r="D43" s="689"/>
      <c r="E43" s="690"/>
      <c r="F43" s="690"/>
      <c r="G43" s="690"/>
      <c r="H43" s="691"/>
    </row>
    <row r="44" spans="1:17" ht="8.1" customHeight="1" x14ac:dyDescent="0.2">
      <c r="B44" s="78"/>
      <c r="C44" s="78"/>
      <c r="D44" s="78"/>
      <c r="E44" s="78"/>
      <c r="F44" s="78"/>
      <c r="G44" s="78"/>
      <c r="H44" s="78"/>
    </row>
    <row r="45" spans="1:17" ht="15" x14ac:dyDescent="0.25">
      <c r="A45" s="13" t="s">
        <v>9</v>
      </c>
      <c r="B45" s="692"/>
      <c r="C45" s="694"/>
      <c r="D45" s="78"/>
      <c r="E45" s="81" t="s">
        <v>10</v>
      </c>
      <c r="F45" s="692"/>
      <c r="G45" s="693"/>
      <c r="H45" s="694"/>
    </row>
    <row r="46" spans="1:17" ht="8.1" customHeight="1" x14ac:dyDescent="0.2">
      <c r="B46" s="78"/>
      <c r="C46" s="78"/>
      <c r="D46" s="78"/>
      <c r="E46" s="78"/>
      <c r="F46" s="78"/>
      <c r="G46" s="78"/>
      <c r="H46" s="78"/>
    </row>
    <row r="47" spans="1:17" ht="15" x14ac:dyDescent="0.25">
      <c r="A47" s="13" t="s">
        <v>11</v>
      </c>
      <c r="B47" s="689"/>
      <c r="C47" s="690"/>
      <c r="D47" s="690"/>
      <c r="E47" s="690"/>
      <c r="F47" s="690"/>
      <c r="G47" s="690"/>
      <c r="H47" s="691"/>
    </row>
    <row r="49" spans="1:8" s="1" customFormat="1" x14ac:dyDescent="0.2">
      <c r="A49" s="41"/>
      <c r="B49" s="4"/>
      <c r="C49" s="4"/>
      <c r="D49" s="4"/>
      <c r="E49" s="4"/>
      <c r="F49" s="4"/>
      <c r="G49" s="4"/>
      <c r="H49" s="4"/>
    </row>
    <row r="50" spans="1:8" s="1" customFormat="1" ht="18" x14ac:dyDescent="0.2">
      <c r="A50" s="4"/>
      <c r="B50" s="706" t="s">
        <v>264</v>
      </c>
      <c r="C50" s="706"/>
      <c r="D50" s="706"/>
      <c r="E50" s="706"/>
      <c r="F50" s="706"/>
      <c r="G50" s="706"/>
      <c r="H50" s="229"/>
    </row>
    <row r="51" spans="1:8" s="1" customFormat="1" ht="18" x14ac:dyDescent="0.2">
      <c r="A51" s="4"/>
      <c r="B51" s="707" t="s">
        <v>234</v>
      </c>
      <c r="C51" s="708"/>
      <c r="D51" s="708"/>
      <c r="E51" s="708"/>
      <c r="F51" s="708"/>
      <c r="G51" s="708"/>
      <c r="H51" s="229"/>
    </row>
    <row r="52" spans="1:8" s="1" customFormat="1" ht="15.75" customHeight="1" x14ac:dyDescent="0.25">
      <c r="A52" s="4"/>
      <c r="B52" s="704" t="s">
        <v>323</v>
      </c>
      <c r="C52" s="705"/>
      <c r="D52" s="705"/>
      <c r="E52" s="705"/>
      <c r="F52" s="705"/>
      <c r="G52" s="705"/>
      <c r="H52" s="230"/>
    </row>
    <row r="53" spans="1:8" s="1" customFormat="1" ht="18" x14ac:dyDescent="0.25">
      <c r="A53" s="4"/>
      <c r="B53" s="671" t="s">
        <v>33</v>
      </c>
      <c r="C53" s="671"/>
      <c r="D53" s="671"/>
      <c r="E53" s="671"/>
      <c r="F53" s="671"/>
      <c r="G53" s="671"/>
      <c r="H53" s="230"/>
    </row>
    <row r="54" spans="1:8" s="1" customFormat="1" ht="18" x14ac:dyDescent="0.25">
      <c r="A54" s="4"/>
      <c r="B54" s="672" t="s">
        <v>235</v>
      </c>
      <c r="C54" s="671"/>
      <c r="D54" s="671"/>
      <c r="E54" s="671"/>
      <c r="F54" s="671"/>
      <c r="G54" s="671"/>
      <c r="H54" s="230"/>
    </row>
    <row r="55" spans="1:8" s="1" customFormat="1" ht="31.15" customHeight="1" x14ac:dyDescent="0.2">
      <c r="A55" s="4"/>
      <c r="B55" s="673" t="s">
        <v>337</v>
      </c>
      <c r="C55" s="673"/>
      <c r="D55" s="673"/>
      <c r="E55" s="673"/>
      <c r="F55" s="673"/>
      <c r="G55" s="673"/>
      <c r="H55" s="231"/>
    </row>
    <row r="56" spans="1:8" s="1" customFormat="1" ht="15" x14ac:dyDescent="0.2">
      <c r="A56" s="4"/>
      <c r="B56" s="674" t="s">
        <v>326</v>
      </c>
      <c r="C56" s="674"/>
      <c r="D56" s="674"/>
      <c r="E56" s="674"/>
      <c r="F56" s="674"/>
      <c r="G56" s="674"/>
      <c r="H56" s="230"/>
    </row>
    <row r="57" spans="1:8" s="1" customFormat="1" x14ac:dyDescent="0.2">
      <c r="A57" s="11"/>
      <c r="B57" s="676"/>
      <c r="C57" s="676"/>
      <c r="D57" s="676"/>
      <c r="E57" s="676"/>
      <c r="F57" s="676"/>
      <c r="G57" s="676"/>
      <c r="H57" s="11"/>
    </row>
    <row r="58" spans="1:8" s="1" customFormat="1" ht="23.25" x14ac:dyDescent="0.35">
      <c r="A58" s="4"/>
      <c r="B58" s="684" t="s">
        <v>265</v>
      </c>
      <c r="C58" s="684"/>
      <c r="D58" s="232"/>
      <c r="E58" s="683">
        <v>44089</v>
      </c>
      <c r="F58" s="683"/>
      <c r="G58" s="683"/>
      <c r="H58" s="233"/>
    </row>
    <row r="59" spans="1:8" s="1" customFormat="1" x14ac:dyDescent="0.2">
      <c r="A59" s="4"/>
      <c r="B59" s="4"/>
      <c r="C59" s="4"/>
      <c r="D59" s="4"/>
      <c r="E59" s="4"/>
      <c r="F59" s="4"/>
      <c r="G59" s="4"/>
      <c r="H59" s="4"/>
    </row>
    <row r="60" spans="1:8" s="1" customFormat="1" ht="14.25" customHeight="1" x14ac:dyDescent="0.2">
      <c r="A60" s="675" t="s">
        <v>34</v>
      </c>
      <c r="B60" s="675"/>
      <c r="C60" s="675"/>
      <c r="D60" s="675"/>
      <c r="E60" s="675"/>
      <c r="F60" s="675"/>
      <c r="G60" s="675"/>
      <c r="H60" s="675"/>
    </row>
    <row r="61" spans="1:8" s="1" customFormat="1" ht="14.25" customHeight="1" x14ac:dyDescent="0.2">
      <c r="A61" s="675"/>
      <c r="B61" s="675"/>
      <c r="C61" s="675"/>
      <c r="D61" s="675"/>
      <c r="E61" s="675"/>
      <c r="F61" s="675"/>
      <c r="G61" s="675"/>
      <c r="H61" s="675"/>
    </row>
    <row r="62" spans="1:8" s="1" customFormat="1" x14ac:dyDescent="0.2">
      <c r="A62" s="675"/>
      <c r="B62" s="675"/>
      <c r="C62" s="675"/>
      <c r="D62" s="675"/>
      <c r="E62" s="675"/>
      <c r="F62" s="675"/>
      <c r="G62" s="675"/>
      <c r="H62" s="675"/>
    </row>
    <row r="63" spans="1:8" s="1" customFormat="1" x14ac:dyDescent="0.2">
      <c r="A63" s="4"/>
      <c r="B63" s="4"/>
      <c r="C63" s="4"/>
      <c r="D63" s="4"/>
      <c r="E63" s="4"/>
      <c r="F63" s="4"/>
      <c r="G63" s="4"/>
      <c r="H63" s="4"/>
    </row>
    <row r="64" spans="1:8" s="1" customFormat="1" ht="14.25" customHeight="1" x14ac:dyDescent="0.2">
      <c r="A64" s="9"/>
      <c r="B64" s="677" t="s">
        <v>259</v>
      </c>
      <c r="C64" s="678"/>
      <c r="D64" s="678"/>
      <c r="E64" s="678"/>
      <c r="F64" s="678"/>
      <c r="G64" s="679"/>
      <c r="H64" s="234"/>
    </row>
    <row r="65" spans="1:8" s="1" customFormat="1" ht="14.25" customHeight="1" x14ac:dyDescent="0.2">
      <c r="A65" s="234"/>
      <c r="B65" s="680"/>
      <c r="C65" s="681"/>
      <c r="D65" s="681"/>
      <c r="E65" s="681"/>
      <c r="F65" s="681"/>
      <c r="G65" s="682"/>
      <c r="H65" s="234"/>
    </row>
    <row r="66" spans="1:8" s="1" customFormat="1" ht="15" customHeight="1" x14ac:dyDescent="0.2">
      <c r="A66" s="234"/>
      <c r="B66" s="680"/>
      <c r="C66" s="681"/>
      <c r="D66" s="681"/>
      <c r="E66" s="681"/>
      <c r="F66" s="681"/>
      <c r="G66" s="682"/>
      <c r="H66" s="234"/>
    </row>
    <row r="67" spans="1:8" s="1" customFormat="1" ht="23.25" customHeight="1" x14ac:dyDescent="0.2">
      <c r="A67" s="234"/>
      <c r="B67" s="685" t="s">
        <v>324</v>
      </c>
      <c r="C67" s="686"/>
      <c r="D67" s="686"/>
      <c r="E67" s="686"/>
      <c r="F67" s="686"/>
      <c r="G67" s="687"/>
      <c r="H67" s="234"/>
    </row>
    <row r="68" spans="1:8" s="1" customFormat="1" x14ac:dyDescent="0.2">
      <c r="A68" s="9"/>
      <c r="B68" s="4"/>
      <c r="C68" s="4"/>
      <c r="D68" s="4"/>
      <c r="E68" s="4"/>
      <c r="F68" s="4"/>
      <c r="G68" s="4"/>
      <c r="H68" s="4"/>
    </row>
    <row r="70" spans="1:8" s="15" customFormat="1" ht="18" x14ac:dyDescent="0.25">
      <c r="B70" s="16"/>
    </row>
    <row r="72" spans="1:8" ht="15" x14ac:dyDescent="0.25">
      <c r="A72" s="311" t="s">
        <v>13</v>
      </c>
      <c r="B72" s="335">
        <f>D8</f>
        <v>0</v>
      </c>
      <c r="D72" s="123"/>
    </row>
    <row r="73" spans="1:8" ht="15" x14ac:dyDescent="0.25">
      <c r="A73" s="311" t="s">
        <v>14</v>
      </c>
      <c r="B73" s="326">
        <f>E5</f>
        <v>2020</v>
      </c>
    </row>
    <row r="74" spans="1:8" ht="15" x14ac:dyDescent="0.2">
      <c r="A74" s="311" t="s">
        <v>15</v>
      </c>
      <c r="B74" s="327">
        <f>D10</f>
        <v>0</v>
      </c>
      <c r="E74" s="41"/>
    </row>
    <row r="75" spans="1:8" ht="15" x14ac:dyDescent="0.25">
      <c r="A75" s="311" t="s">
        <v>31</v>
      </c>
      <c r="B75" s="328">
        <f>D18</f>
        <v>0</v>
      </c>
    </row>
    <row r="76" spans="1:8" ht="15" x14ac:dyDescent="0.25">
      <c r="A76" s="311" t="s">
        <v>8</v>
      </c>
      <c r="B76" s="329">
        <f>F36</f>
        <v>0</v>
      </c>
    </row>
    <row r="77" spans="1:8" ht="15" x14ac:dyDescent="0.25">
      <c r="A77" s="311" t="s">
        <v>16</v>
      </c>
      <c r="B77" s="329" t="s">
        <v>329</v>
      </c>
    </row>
    <row r="78" spans="1:8" ht="15" x14ac:dyDescent="0.25">
      <c r="A78" s="311" t="s">
        <v>17</v>
      </c>
      <c r="B78" s="329" t="s">
        <v>41</v>
      </c>
    </row>
    <row r="84" spans="4:4" x14ac:dyDescent="0.2">
      <c r="D84" s="574"/>
    </row>
  </sheetData>
  <sheetProtection algorithmName="SHA-512" hashValue="gTdQyIhxwkoTGIRqXEtHLcVc7WxKi0xmSwfKguJzgosjMIrvzYjZA4BkHd2cD3lP5MupBsQ0n/UU30Ir1gS94A==" saltValue="z0p+jooV9zQ5Kv/6P6b9AA==" spinCount="100000" sheet="1" selectLockedCells="1"/>
  <mergeCells count="38">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53:G53"/>
    <mergeCell ref="B54:G54"/>
    <mergeCell ref="B55:G55"/>
    <mergeCell ref="B56:G56"/>
    <mergeCell ref="A60:H62"/>
    <mergeCell ref="B57:G57"/>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AGC!$C$2:$C$22</xm:f>
          </x14:formula1>
          <xm:sqref>D8:H8</xm:sqref>
        </x14:dataValidation>
        <x14:dataValidation type="list" allowBlank="1" showInputMessage="1" showErrorMessage="1" xr:uid="{00000000-0002-0000-0100-000003000000}">
          <x14:formula1>
            <xm:f>AGC!$B$2:$B$22</xm:f>
          </x14:formula1>
          <xm:sqref>D10:H10</xm:sqref>
        </x14:dataValidation>
        <x14:dataValidation type="list" allowBlank="1" showInputMessage="1" showErrorMessage="1" xr:uid="{00000000-0002-0000-0100-000004000000}">
          <x14:formula1>
            <xm:f>AGC!$D$2:$D$22</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zoomScaleNormal="100" zoomScaleSheetLayoutView="100" workbookViewId="0">
      <selection activeCell="D10" sqref="D10:H10"/>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709" t="s">
        <v>0</v>
      </c>
      <c r="B1" s="710"/>
      <c r="C1" s="710"/>
      <c r="D1" s="710"/>
      <c r="E1" s="710"/>
      <c r="F1" s="710"/>
      <c r="G1" s="710"/>
      <c r="H1" s="711"/>
    </row>
    <row r="3" spans="1:14" ht="23.25" x14ac:dyDescent="0.2">
      <c r="A3" s="701" t="s">
        <v>328</v>
      </c>
      <c r="B3" s="701"/>
      <c r="C3" s="701"/>
      <c r="D3" s="701"/>
      <c r="E3" s="701"/>
      <c r="F3" s="701"/>
      <c r="G3" s="701"/>
      <c r="H3" s="702"/>
      <c r="I3" s="724"/>
      <c r="J3" s="724"/>
      <c r="K3" s="724"/>
      <c r="L3" s="724"/>
      <c r="M3" s="724"/>
      <c r="N3" s="724"/>
    </row>
    <row r="4" spans="1:14" ht="23.25" x14ac:dyDescent="0.2">
      <c r="A4" s="66"/>
      <c r="B4" s="66"/>
      <c r="C4" s="66"/>
      <c r="D4" s="66"/>
      <c r="E4" s="66"/>
      <c r="F4" s="66"/>
      <c r="G4" s="66"/>
      <c r="H4" s="66"/>
      <c r="I4" s="724"/>
      <c r="J4" s="724"/>
      <c r="K4" s="724"/>
      <c r="L4" s="724"/>
      <c r="M4" s="724"/>
      <c r="N4" s="724"/>
    </row>
    <row r="5" spans="1:14" ht="23.25" x14ac:dyDescent="0.35">
      <c r="B5" s="77"/>
      <c r="C5" s="703" t="s">
        <v>39</v>
      </c>
      <c r="D5" s="703"/>
      <c r="E5" s="114">
        <v>2020</v>
      </c>
      <c r="F5" s="115"/>
      <c r="G5" s="74"/>
      <c r="H5" s="115"/>
      <c r="I5" s="724"/>
      <c r="J5" s="724"/>
      <c r="K5" s="724"/>
      <c r="L5" s="724"/>
      <c r="M5" s="724"/>
      <c r="N5" s="724"/>
    </row>
    <row r="6" spans="1:14" x14ac:dyDescent="0.2">
      <c r="H6" s="9"/>
      <c r="I6" s="724"/>
      <c r="J6" s="724"/>
      <c r="K6" s="724"/>
      <c r="L6" s="724"/>
      <c r="M6" s="724"/>
      <c r="N6" s="724"/>
    </row>
    <row r="7" spans="1:14" x14ac:dyDescent="0.2">
      <c r="H7" s="9"/>
      <c r="I7" s="724"/>
      <c r="J7" s="724"/>
      <c r="K7" s="724"/>
      <c r="L7" s="724"/>
      <c r="M7" s="724"/>
      <c r="N7" s="724"/>
    </row>
    <row r="8" spans="1:14" ht="18" x14ac:dyDescent="0.25">
      <c r="B8" s="325" t="s">
        <v>472</v>
      </c>
      <c r="D8" s="695" t="s">
        <v>471</v>
      </c>
      <c r="E8" s="696"/>
      <c r="F8" s="696"/>
      <c r="G8" s="696"/>
      <c r="H8" s="697"/>
    </row>
    <row r="9" spans="1:14" ht="8.1" customHeight="1" x14ac:dyDescent="0.2">
      <c r="D9" s="588"/>
      <c r="E9" s="588"/>
      <c r="F9" s="589"/>
      <c r="G9" s="589"/>
      <c r="H9" s="589"/>
    </row>
    <row r="10" spans="1:14" ht="18" x14ac:dyDescent="0.25">
      <c r="B10" s="325" t="s">
        <v>1</v>
      </c>
      <c r="D10" s="698"/>
      <c r="E10" s="699"/>
      <c r="F10" s="699"/>
      <c r="G10" s="699"/>
      <c r="H10" s="700"/>
    </row>
    <row r="11" spans="1:14" ht="8.1" customHeight="1" x14ac:dyDescent="0.2">
      <c r="D11" s="590"/>
      <c r="E11" s="590"/>
      <c r="F11" s="591"/>
      <c r="G11" s="591"/>
      <c r="H11" s="591"/>
    </row>
    <row r="12" spans="1:14" ht="18" x14ac:dyDescent="0.25">
      <c r="B12" s="325" t="s">
        <v>2</v>
      </c>
      <c r="D12" s="698"/>
      <c r="E12" s="699"/>
      <c r="F12" s="699"/>
      <c r="G12" s="699"/>
      <c r="H12" s="700"/>
    </row>
    <row r="13" spans="1:14" ht="8.1" customHeight="1" x14ac:dyDescent="0.2">
      <c r="D13" s="592"/>
      <c r="E13" s="592"/>
      <c r="F13" s="592"/>
      <c r="G13" s="592"/>
      <c r="H13" s="592"/>
    </row>
    <row r="14" spans="1:14" ht="18" x14ac:dyDescent="0.25">
      <c r="B14" s="325" t="s">
        <v>3</v>
      </c>
      <c r="D14" s="689"/>
      <c r="E14" s="690"/>
      <c r="F14" s="690"/>
      <c r="G14" s="690"/>
      <c r="H14" s="691"/>
      <c r="K14" s="133"/>
      <c r="L14" s="133"/>
      <c r="M14" s="133"/>
    </row>
    <row r="15" spans="1:14" ht="8.1" customHeight="1" x14ac:dyDescent="0.2">
      <c r="D15" s="592"/>
      <c r="E15" s="592"/>
      <c r="F15" s="592"/>
      <c r="G15" s="592"/>
      <c r="H15" s="592"/>
      <c r="K15" s="133"/>
      <c r="L15" s="133"/>
      <c r="M15" s="133"/>
    </row>
    <row r="16" spans="1:14" ht="18" x14ac:dyDescent="0.25">
      <c r="B16" s="325" t="s">
        <v>4</v>
      </c>
      <c r="D16" s="689"/>
      <c r="E16" s="690"/>
      <c r="F16" s="690"/>
      <c r="G16" s="690"/>
      <c r="H16" s="691"/>
      <c r="K16" s="133"/>
      <c r="L16" s="133"/>
      <c r="M16" s="133"/>
    </row>
    <row r="17" spans="1:13" ht="8.1" customHeight="1" x14ac:dyDescent="0.2">
      <c r="D17" s="592"/>
      <c r="E17" s="592"/>
      <c r="F17" s="592"/>
      <c r="G17" s="592"/>
      <c r="H17" s="592"/>
      <c r="K17" s="133"/>
      <c r="L17" s="133"/>
      <c r="M17" s="133"/>
    </row>
    <row r="18" spans="1:13" ht="18" x14ac:dyDescent="0.25">
      <c r="B18" s="325" t="s">
        <v>5</v>
      </c>
      <c r="D18" s="689"/>
      <c r="E18" s="690"/>
      <c r="F18" s="690"/>
      <c r="G18" s="690"/>
      <c r="H18" s="691"/>
    </row>
    <row r="19" spans="1:13" ht="8.1" customHeight="1" x14ac:dyDescent="0.2">
      <c r="D19" s="593"/>
      <c r="E19" s="594"/>
      <c r="F19" s="593"/>
      <c r="G19" s="593"/>
      <c r="H19" s="593"/>
    </row>
    <row r="20" spans="1:13" ht="36.75" customHeight="1" x14ac:dyDescent="0.25">
      <c r="B20" s="325" t="s">
        <v>40</v>
      </c>
      <c r="D20" s="715" t="s">
        <v>136</v>
      </c>
      <c r="E20" s="716"/>
      <c r="F20" s="716"/>
      <c r="G20" s="716"/>
      <c r="H20" s="717"/>
    </row>
    <row r="21" spans="1:13" ht="20.25" x14ac:dyDescent="0.3">
      <c r="A21" s="12" t="s">
        <v>6</v>
      </c>
    </row>
    <row r="23" spans="1:13" ht="15" x14ac:dyDescent="0.25">
      <c r="A23" s="13" t="s">
        <v>7</v>
      </c>
      <c r="B23" s="689"/>
      <c r="C23" s="690"/>
      <c r="D23" s="690"/>
      <c r="E23" s="690"/>
      <c r="F23" s="690"/>
      <c r="G23" s="690"/>
      <c r="H23" s="691"/>
    </row>
    <row r="24" spans="1:13" ht="8.1" customHeight="1" x14ac:dyDescent="0.2">
      <c r="B24" s="76"/>
      <c r="C24" s="76"/>
      <c r="D24" s="76"/>
      <c r="E24" s="76"/>
      <c r="F24" s="76"/>
      <c r="G24" s="76"/>
      <c r="H24" s="76"/>
    </row>
    <row r="25" spans="1:13" ht="15" x14ac:dyDescent="0.25">
      <c r="B25" s="79" t="s">
        <v>35</v>
      </c>
      <c r="C25" s="332"/>
      <c r="D25" s="76"/>
      <c r="E25" s="80" t="s">
        <v>36</v>
      </c>
      <c r="F25" s="718"/>
      <c r="G25" s="719"/>
      <c r="H25" s="720"/>
    </row>
    <row r="26" spans="1:13" ht="8.1" customHeight="1" x14ac:dyDescent="0.2">
      <c r="B26" s="76"/>
      <c r="C26" s="76"/>
      <c r="D26" s="76"/>
      <c r="E26" s="76"/>
      <c r="F26" s="76"/>
      <c r="G26" s="76"/>
      <c r="H26" s="76"/>
    </row>
    <row r="27" spans="1:13" ht="15" x14ac:dyDescent="0.25">
      <c r="A27" s="13" t="s">
        <v>9</v>
      </c>
      <c r="B27" s="692"/>
      <c r="C27" s="694"/>
      <c r="D27" s="76"/>
      <c r="E27" s="79" t="s">
        <v>10</v>
      </c>
      <c r="F27" s="692"/>
      <c r="G27" s="693"/>
      <c r="H27" s="694"/>
    </row>
    <row r="28" spans="1:13" ht="8.1" customHeight="1" x14ac:dyDescent="0.2">
      <c r="B28" s="76"/>
      <c r="C28" s="76"/>
      <c r="D28" s="76"/>
      <c r="E28" s="76"/>
      <c r="F28" s="76"/>
      <c r="G28" s="76"/>
      <c r="H28" s="76"/>
    </row>
    <row r="29" spans="1:13" ht="15" x14ac:dyDescent="0.25">
      <c r="A29" s="13" t="s">
        <v>11</v>
      </c>
      <c r="B29" s="689"/>
      <c r="C29" s="690"/>
      <c r="D29" s="690"/>
      <c r="E29" s="690"/>
      <c r="F29" s="690"/>
      <c r="G29" s="690"/>
      <c r="H29" s="691"/>
    </row>
    <row r="32" spans="1:13" ht="20.25" x14ac:dyDescent="0.3">
      <c r="A32" s="12" t="s">
        <v>18</v>
      </c>
      <c r="B32" s="14"/>
      <c r="C32" s="14"/>
      <c r="D32" s="14"/>
      <c r="E32" s="14"/>
      <c r="F32" s="14"/>
      <c r="G32" s="14"/>
      <c r="H32" s="14"/>
    </row>
    <row r="34" spans="1:8" ht="15" x14ac:dyDescent="0.25">
      <c r="A34" s="13" t="s">
        <v>7</v>
      </c>
      <c r="B34" s="715"/>
      <c r="C34" s="716"/>
      <c r="D34" s="716"/>
      <c r="E34" s="716"/>
      <c r="F34" s="716"/>
      <c r="G34" s="716"/>
      <c r="H34" s="717"/>
    </row>
    <row r="35" spans="1:8" ht="8.1" customHeight="1" x14ac:dyDescent="0.2">
      <c r="B35" s="78"/>
      <c r="C35" s="78"/>
      <c r="D35" s="78"/>
      <c r="E35" s="78"/>
      <c r="F35" s="78"/>
      <c r="G35" s="78"/>
      <c r="H35" s="78"/>
    </row>
    <row r="36" spans="1:8" ht="15" x14ac:dyDescent="0.25">
      <c r="B36" s="81" t="s">
        <v>35</v>
      </c>
      <c r="C36" s="332"/>
      <c r="D36" s="78"/>
      <c r="E36" s="82" t="s">
        <v>36</v>
      </c>
      <c r="F36" s="718"/>
      <c r="G36" s="719"/>
      <c r="H36" s="720"/>
    </row>
    <row r="37" spans="1:8" ht="8.1" customHeight="1" x14ac:dyDescent="0.2">
      <c r="B37" s="78"/>
      <c r="C37" s="78"/>
      <c r="D37" s="78"/>
      <c r="E37" s="78"/>
      <c r="F37" s="78"/>
      <c r="G37" s="78"/>
      <c r="H37" s="78"/>
    </row>
    <row r="38" spans="1:8" ht="15" x14ac:dyDescent="0.25">
      <c r="A38" s="13" t="s">
        <v>9</v>
      </c>
      <c r="B38" s="692"/>
      <c r="C38" s="694"/>
      <c r="D38" s="78"/>
      <c r="E38" s="81" t="s">
        <v>10</v>
      </c>
      <c r="F38" s="692"/>
      <c r="G38" s="693"/>
      <c r="H38" s="694"/>
    </row>
    <row r="39" spans="1:8" ht="8.1" customHeight="1" x14ac:dyDescent="0.2">
      <c r="B39" s="78"/>
      <c r="C39" s="78"/>
      <c r="D39" s="78"/>
      <c r="E39" s="78"/>
      <c r="F39" s="78"/>
      <c r="G39" s="78"/>
      <c r="H39" s="78"/>
    </row>
    <row r="40" spans="1:8" ht="15" x14ac:dyDescent="0.25">
      <c r="A40" s="13" t="s">
        <v>11</v>
      </c>
      <c r="B40" s="689"/>
      <c r="C40" s="690"/>
      <c r="D40" s="690"/>
      <c r="E40" s="690"/>
      <c r="F40" s="690"/>
      <c r="G40" s="690"/>
      <c r="H40" s="691"/>
    </row>
    <row r="43" spans="1:8" ht="20.25" x14ac:dyDescent="0.3">
      <c r="A43" s="12" t="s">
        <v>12</v>
      </c>
      <c r="B43" s="78"/>
      <c r="C43" s="78"/>
      <c r="D43" s="689"/>
      <c r="E43" s="690"/>
      <c r="F43" s="690"/>
      <c r="G43" s="690"/>
      <c r="H43" s="691"/>
    </row>
    <row r="44" spans="1:8" ht="8.1" customHeight="1" x14ac:dyDescent="0.2">
      <c r="B44" s="78"/>
      <c r="C44" s="78"/>
      <c r="D44" s="78"/>
      <c r="E44" s="78"/>
      <c r="F44" s="78"/>
      <c r="G44" s="78"/>
      <c r="H44" s="78"/>
    </row>
    <row r="45" spans="1:8" ht="15" x14ac:dyDescent="0.25">
      <c r="A45" s="13" t="s">
        <v>9</v>
      </c>
      <c r="B45" s="692"/>
      <c r="C45" s="694"/>
      <c r="D45" s="78"/>
      <c r="E45" s="81" t="s">
        <v>10</v>
      </c>
      <c r="F45" s="692"/>
      <c r="G45" s="693"/>
      <c r="H45" s="694"/>
    </row>
    <row r="46" spans="1:8" ht="8.1" customHeight="1" x14ac:dyDescent="0.2">
      <c r="B46" s="78"/>
      <c r="C46" s="78"/>
      <c r="D46" s="78"/>
      <c r="E46" s="78"/>
      <c r="F46" s="78"/>
      <c r="G46" s="78"/>
      <c r="H46" s="78"/>
    </row>
    <row r="47" spans="1:8" ht="15" x14ac:dyDescent="0.25">
      <c r="A47" s="13" t="s">
        <v>11</v>
      </c>
      <c r="B47" s="689"/>
      <c r="C47" s="690"/>
      <c r="D47" s="690"/>
      <c r="E47" s="690"/>
      <c r="F47" s="690"/>
      <c r="G47" s="690"/>
      <c r="H47" s="691"/>
    </row>
    <row r="49" spans="1:64" s="1" customFormat="1" x14ac:dyDescent="0.2">
      <c r="A49" s="41"/>
      <c r="B49" s="4"/>
      <c r="C49" s="4"/>
      <c r="D49" s="4"/>
      <c r="E49" s="4"/>
      <c r="F49" s="4"/>
      <c r="G49" s="4"/>
      <c r="H49" s="4"/>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5"/>
      <c r="AS49" s="495"/>
      <c r="AT49" s="495"/>
      <c r="AU49" s="495"/>
      <c r="AV49" s="495"/>
      <c r="AW49" s="495"/>
      <c r="AX49" s="495"/>
      <c r="AY49" s="495"/>
      <c r="AZ49" s="495"/>
      <c r="BA49" s="495"/>
      <c r="BB49" s="495"/>
      <c r="BC49" s="495"/>
      <c r="BD49" s="495"/>
      <c r="BE49" s="495"/>
      <c r="BF49" s="495"/>
      <c r="BG49" s="495"/>
      <c r="BH49" s="495"/>
      <c r="BI49" s="495"/>
      <c r="BJ49" s="495"/>
      <c r="BK49" s="495"/>
      <c r="BL49" s="495"/>
    </row>
    <row r="50" spans="1:64" s="1" customFormat="1" ht="18" x14ac:dyDescent="0.2">
      <c r="A50" s="4"/>
      <c r="B50" s="706" t="s">
        <v>264</v>
      </c>
      <c r="C50" s="706"/>
      <c r="D50" s="706"/>
      <c r="E50" s="706"/>
      <c r="F50" s="706"/>
      <c r="G50" s="706"/>
      <c r="H50" s="229"/>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5"/>
      <c r="BJ50" s="495"/>
      <c r="BK50" s="495"/>
      <c r="BL50" s="495"/>
    </row>
    <row r="51" spans="1:64" s="1" customFormat="1" ht="18" x14ac:dyDescent="0.2">
      <c r="A51" s="4"/>
      <c r="B51" s="707" t="s">
        <v>234</v>
      </c>
      <c r="C51" s="708"/>
      <c r="D51" s="708"/>
      <c r="E51" s="708"/>
      <c r="F51" s="708"/>
      <c r="G51" s="708"/>
      <c r="H51" s="229"/>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c r="AU51" s="495"/>
      <c r="AV51" s="495"/>
      <c r="AW51" s="495"/>
      <c r="AX51" s="495"/>
      <c r="AY51" s="495"/>
      <c r="AZ51" s="495"/>
      <c r="BA51" s="495"/>
      <c r="BB51" s="495"/>
      <c r="BC51" s="495"/>
      <c r="BD51" s="495"/>
      <c r="BE51" s="495"/>
      <c r="BF51" s="495"/>
      <c r="BG51" s="495"/>
      <c r="BH51" s="495"/>
      <c r="BI51" s="495"/>
      <c r="BJ51" s="495"/>
      <c r="BK51" s="495"/>
      <c r="BL51" s="495"/>
    </row>
    <row r="52" spans="1:64" s="1" customFormat="1" ht="15.75" customHeight="1" x14ac:dyDescent="0.25">
      <c r="A52" s="4"/>
      <c r="B52" s="704" t="s">
        <v>323</v>
      </c>
      <c r="C52" s="705"/>
      <c r="D52" s="705"/>
      <c r="E52" s="705"/>
      <c r="F52" s="705"/>
      <c r="G52" s="705"/>
      <c r="H52" s="230"/>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5"/>
      <c r="AN52" s="495"/>
      <c r="AO52" s="495"/>
      <c r="AP52" s="495"/>
      <c r="AQ52" s="495"/>
      <c r="AR52" s="495"/>
      <c r="AS52" s="495"/>
      <c r="AT52" s="495"/>
      <c r="AU52" s="495"/>
      <c r="AV52" s="495"/>
      <c r="AW52" s="495"/>
      <c r="AX52" s="495"/>
      <c r="AY52" s="495"/>
      <c r="AZ52" s="495"/>
      <c r="BA52" s="495"/>
      <c r="BB52" s="495"/>
      <c r="BC52" s="495"/>
      <c r="BD52" s="495"/>
      <c r="BE52" s="495"/>
      <c r="BF52" s="495"/>
      <c r="BG52" s="495"/>
      <c r="BH52" s="495"/>
      <c r="BI52" s="495"/>
      <c r="BJ52" s="495"/>
      <c r="BK52" s="495"/>
      <c r="BL52" s="495"/>
    </row>
    <row r="53" spans="1:64" s="1" customFormat="1" ht="18" x14ac:dyDescent="0.25">
      <c r="A53" s="4"/>
      <c r="B53" s="671" t="s">
        <v>33</v>
      </c>
      <c r="C53" s="671"/>
      <c r="D53" s="671"/>
      <c r="E53" s="671"/>
      <c r="F53" s="671"/>
      <c r="G53" s="671"/>
      <c r="H53" s="230"/>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5"/>
      <c r="AN53" s="495"/>
      <c r="AO53" s="495"/>
      <c r="AP53" s="495"/>
      <c r="AQ53" s="495"/>
      <c r="AR53" s="495"/>
      <c r="AS53" s="495"/>
      <c r="AT53" s="495"/>
      <c r="AU53" s="495"/>
      <c r="AV53" s="495"/>
      <c r="AW53" s="495"/>
      <c r="AX53" s="495"/>
      <c r="AY53" s="495"/>
      <c r="AZ53" s="495"/>
      <c r="BA53" s="495"/>
      <c r="BB53" s="495"/>
      <c r="BC53" s="495"/>
      <c r="BD53" s="495"/>
      <c r="BE53" s="495"/>
      <c r="BF53" s="495"/>
      <c r="BG53" s="495"/>
      <c r="BH53" s="495"/>
      <c r="BI53" s="495"/>
      <c r="BJ53" s="495"/>
      <c r="BK53" s="495"/>
      <c r="BL53" s="495"/>
    </row>
    <row r="54" spans="1:64" s="1" customFormat="1" ht="18" x14ac:dyDescent="0.25">
      <c r="A54" s="4"/>
      <c r="B54" s="672" t="s">
        <v>235</v>
      </c>
      <c r="C54" s="671"/>
      <c r="D54" s="671"/>
      <c r="E54" s="671"/>
      <c r="F54" s="671"/>
      <c r="G54" s="671"/>
      <c r="H54" s="230"/>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5"/>
      <c r="AY54" s="495"/>
      <c r="AZ54" s="495"/>
      <c r="BA54" s="495"/>
      <c r="BB54" s="495"/>
      <c r="BC54" s="495"/>
      <c r="BD54" s="495"/>
      <c r="BE54" s="495"/>
      <c r="BF54" s="495"/>
      <c r="BG54" s="495"/>
      <c r="BH54" s="495"/>
      <c r="BI54" s="495"/>
      <c r="BJ54" s="495"/>
      <c r="BK54" s="495"/>
      <c r="BL54" s="495"/>
    </row>
    <row r="55" spans="1:64" s="1" customFormat="1" ht="33" customHeight="1" x14ac:dyDescent="0.2">
      <c r="A55" s="4"/>
      <c r="B55" s="673" t="s">
        <v>337</v>
      </c>
      <c r="C55" s="673"/>
      <c r="D55" s="673"/>
      <c r="E55" s="673"/>
      <c r="F55" s="673"/>
      <c r="G55" s="673"/>
      <c r="H55" s="231"/>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5"/>
      <c r="BI55" s="495"/>
      <c r="BJ55" s="495"/>
      <c r="BK55" s="495"/>
      <c r="BL55" s="495"/>
    </row>
    <row r="56" spans="1:64" s="1" customFormat="1" ht="15" x14ac:dyDescent="0.2">
      <c r="A56" s="4"/>
      <c r="B56" s="674" t="s">
        <v>326</v>
      </c>
      <c r="C56" s="674"/>
      <c r="D56" s="674"/>
      <c r="E56" s="674"/>
      <c r="F56" s="674"/>
      <c r="G56" s="674"/>
      <c r="H56" s="230"/>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5"/>
      <c r="BI56" s="495"/>
      <c r="BJ56" s="495"/>
      <c r="BK56" s="495"/>
      <c r="BL56" s="495"/>
    </row>
    <row r="57" spans="1:64" s="1" customFormat="1" x14ac:dyDescent="0.2">
      <c r="A57" s="11"/>
      <c r="B57" s="676"/>
      <c r="C57" s="676"/>
      <c r="D57" s="676"/>
      <c r="E57" s="676"/>
      <c r="F57" s="676"/>
      <c r="G57" s="676"/>
      <c r="H57" s="11"/>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5"/>
      <c r="BB57" s="495"/>
      <c r="BC57" s="495"/>
      <c r="BD57" s="495"/>
      <c r="BE57" s="495"/>
      <c r="BF57" s="495"/>
      <c r="BG57" s="495"/>
      <c r="BH57" s="495"/>
      <c r="BI57" s="495"/>
      <c r="BJ57" s="495"/>
      <c r="BK57" s="495"/>
      <c r="BL57" s="495"/>
    </row>
    <row r="58" spans="1:64" s="1" customFormat="1" ht="23.25" x14ac:dyDescent="0.35">
      <c r="A58" s="4"/>
      <c r="B58" s="684" t="s">
        <v>265</v>
      </c>
      <c r="C58" s="684"/>
      <c r="D58" s="232"/>
      <c r="E58" s="683">
        <v>44089</v>
      </c>
      <c r="F58" s="683"/>
      <c r="G58" s="683"/>
      <c r="H58" s="233"/>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5"/>
      <c r="BI58" s="495"/>
      <c r="BJ58" s="495"/>
      <c r="BK58" s="495"/>
      <c r="BL58" s="495"/>
    </row>
    <row r="59" spans="1:64" s="1" customFormat="1" x14ac:dyDescent="0.2">
      <c r="A59" s="4"/>
      <c r="B59" s="4"/>
      <c r="C59" s="4"/>
      <c r="D59" s="4"/>
      <c r="E59" s="4"/>
      <c r="F59" s="4"/>
      <c r="G59" s="4"/>
      <c r="H59" s="4"/>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5"/>
      <c r="BI59" s="495"/>
      <c r="BJ59" s="495"/>
      <c r="BK59" s="495"/>
      <c r="BL59" s="495"/>
    </row>
    <row r="60" spans="1:64" s="1" customFormat="1" ht="14.25" customHeight="1" x14ac:dyDescent="0.2">
      <c r="A60" s="675" t="s">
        <v>34</v>
      </c>
      <c r="B60" s="675"/>
      <c r="C60" s="675"/>
      <c r="D60" s="675"/>
      <c r="E60" s="675"/>
      <c r="F60" s="675"/>
      <c r="G60" s="675"/>
      <c r="H60" s="67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5"/>
      <c r="BI60" s="495"/>
      <c r="BJ60" s="495"/>
      <c r="BK60" s="495"/>
      <c r="BL60" s="495"/>
    </row>
    <row r="61" spans="1:64" s="1" customFormat="1" ht="14.25" customHeight="1" x14ac:dyDescent="0.2">
      <c r="A61" s="675"/>
      <c r="B61" s="675"/>
      <c r="C61" s="675"/>
      <c r="D61" s="675"/>
      <c r="E61" s="675"/>
      <c r="F61" s="675"/>
      <c r="G61" s="675"/>
      <c r="H61" s="675"/>
      <c r="I61" s="495"/>
      <c r="J61" s="495"/>
      <c r="K61" s="495"/>
      <c r="L61" s="495"/>
      <c r="M61" s="495"/>
      <c r="N61" s="495"/>
      <c r="O61" s="495"/>
      <c r="P61" s="495"/>
      <c r="Q61" s="495"/>
      <c r="R61" s="495"/>
      <c r="S61" s="495"/>
      <c r="T61" s="495"/>
      <c r="U61" s="495"/>
      <c r="V61" s="495"/>
      <c r="W61" s="495"/>
      <c r="X61" s="495"/>
      <c r="Y61" s="495"/>
      <c r="Z61" s="495"/>
      <c r="AA61" s="495"/>
      <c r="AB61" s="495"/>
      <c r="AC61" s="495"/>
      <c r="AD61" s="495"/>
      <c r="AE61" s="495"/>
      <c r="AF61" s="495"/>
      <c r="AG61" s="495"/>
      <c r="AH61" s="495"/>
      <c r="AI61" s="495"/>
      <c r="AJ61" s="495"/>
      <c r="AK61" s="495"/>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5"/>
      <c r="BI61" s="495"/>
      <c r="BJ61" s="495"/>
      <c r="BK61" s="495"/>
      <c r="BL61" s="495"/>
    </row>
    <row r="62" spans="1:64" s="1" customFormat="1" x14ac:dyDescent="0.2">
      <c r="A62" s="675"/>
      <c r="B62" s="675"/>
      <c r="C62" s="675"/>
      <c r="D62" s="675"/>
      <c r="E62" s="675"/>
      <c r="F62" s="675"/>
      <c r="G62" s="675"/>
      <c r="H62" s="675"/>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5"/>
      <c r="AF62" s="495"/>
      <c r="AG62" s="495"/>
      <c r="AH62" s="495"/>
      <c r="AI62" s="495"/>
      <c r="AJ62" s="495"/>
      <c r="AK62" s="495"/>
      <c r="AL62" s="495"/>
      <c r="AM62" s="495"/>
      <c r="AN62" s="495"/>
      <c r="AO62" s="495"/>
      <c r="AP62" s="495"/>
      <c r="AQ62" s="495"/>
      <c r="AR62" s="495"/>
      <c r="AS62" s="495"/>
      <c r="AT62" s="495"/>
      <c r="AU62" s="495"/>
      <c r="AV62" s="495"/>
      <c r="AW62" s="495"/>
      <c r="AX62" s="495"/>
      <c r="AY62" s="495"/>
      <c r="AZ62" s="495"/>
      <c r="BA62" s="495"/>
      <c r="BB62" s="495"/>
      <c r="BC62" s="495"/>
      <c r="BD62" s="495"/>
      <c r="BE62" s="495"/>
      <c r="BF62" s="495"/>
      <c r="BG62" s="495"/>
      <c r="BH62" s="495"/>
      <c r="BI62" s="495"/>
      <c r="BJ62" s="495"/>
      <c r="BK62" s="495"/>
      <c r="BL62" s="495"/>
    </row>
    <row r="63" spans="1:64" s="1" customFormat="1" x14ac:dyDescent="0.2">
      <c r="A63" s="4"/>
      <c r="B63" s="4"/>
      <c r="C63" s="4"/>
      <c r="D63" s="4"/>
      <c r="E63" s="4"/>
      <c r="F63" s="4"/>
      <c r="G63" s="4"/>
      <c r="H63" s="4"/>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5"/>
      <c r="AO63" s="495"/>
      <c r="AP63" s="495"/>
      <c r="AQ63" s="495"/>
      <c r="AR63" s="495"/>
      <c r="AS63" s="495"/>
      <c r="AT63" s="495"/>
      <c r="AU63" s="495"/>
      <c r="AV63" s="495"/>
      <c r="AW63" s="495"/>
      <c r="AX63" s="495"/>
      <c r="AY63" s="495"/>
      <c r="AZ63" s="495"/>
      <c r="BA63" s="495"/>
      <c r="BB63" s="495"/>
      <c r="BC63" s="495"/>
      <c r="BD63" s="495"/>
      <c r="BE63" s="495"/>
      <c r="BF63" s="495"/>
      <c r="BG63" s="495"/>
      <c r="BH63" s="495"/>
      <c r="BI63" s="495"/>
      <c r="BJ63" s="495"/>
      <c r="BK63" s="495"/>
      <c r="BL63" s="495"/>
    </row>
    <row r="64" spans="1:64" s="1" customFormat="1" ht="14.25" customHeight="1" x14ac:dyDescent="0.2">
      <c r="A64" s="9"/>
      <c r="B64" s="677" t="s">
        <v>259</v>
      </c>
      <c r="C64" s="678"/>
      <c r="D64" s="678"/>
      <c r="E64" s="678"/>
      <c r="F64" s="678"/>
      <c r="G64" s="679"/>
      <c r="H64" s="234"/>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c r="AU64" s="495"/>
      <c r="AV64" s="495"/>
      <c r="AW64" s="495"/>
      <c r="AX64" s="495"/>
      <c r="AY64" s="495"/>
      <c r="AZ64" s="495"/>
      <c r="BA64" s="495"/>
      <c r="BB64" s="495"/>
      <c r="BC64" s="495"/>
      <c r="BD64" s="495"/>
      <c r="BE64" s="495"/>
      <c r="BF64" s="495"/>
      <c r="BG64" s="495"/>
      <c r="BH64" s="495"/>
      <c r="BI64" s="495"/>
      <c r="BJ64" s="495"/>
      <c r="BK64" s="495"/>
      <c r="BL64" s="495"/>
    </row>
    <row r="65" spans="1:64" s="1" customFormat="1" ht="14.25" customHeight="1" x14ac:dyDescent="0.2">
      <c r="A65" s="234"/>
      <c r="B65" s="680"/>
      <c r="C65" s="681"/>
      <c r="D65" s="681"/>
      <c r="E65" s="681"/>
      <c r="F65" s="681"/>
      <c r="G65" s="682"/>
      <c r="H65" s="234"/>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495"/>
      <c r="AK65" s="495"/>
      <c r="AL65" s="495"/>
      <c r="AM65" s="495"/>
      <c r="AN65" s="495"/>
      <c r="AO65" s="495"/>
      <c r="AP65" s="495"/>
      <c r="AQ65" s="495"/>
      <c r="AR65" s="495"/>
      <c r="AS65" s="495"/>
      <c r="AT65" s="495"/>
      <c r="AU65" s="495"/>
      <c r="AV65" s="495"/>
      <c r="AW65" s="495"/>
      <c r="AX65" s="495"/>
      <c r="AY65" s="495"/>
      <c r="AZ65" s="495"/>
      <c r="BA65" s="495"/>
      <c r="BB65" s="495"/>
      <c r="BC65" s="495"/>
      <c r="BD65" s="495"/>
      <c r="BE65" s="495"/>
      <c r="BF65" s="495"/>
      <c r="BG65" s="495"/>
      <c r="BH65" s="495"/>
      <c r="BI65" s="495"/>
      <c r="BJ65" s="495"/>
      <c r="BK65" s="495"/>
      <c r="BL65" s="495"/>
    </row>
    <row r="66" spans="1:64" s="1" customFormat="1" ht="15" customHeight="1" x14ac:dyDescent="0.2">
      <c r="A66" s="234"/>
      <c r="B66" s="680"/>
      <c r="C66" s="681"/>
      <c r="D66" s="681"/>
      <c r="E66" s="681"/>
      <c r="F66" s="681"/>
      <c r="G66" s="682"/>
      <c r="H66" s="234"/>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5"/>
      <c r="AM66" s="495"/>
      <c r="AN66" s="495"/>
      <c r="AO66" s="495"/>
      <c r="AP66" s="495"/>
      <c r="AQ66" s="495"/>
      <c r="AR66" s="495"/>
      <c r="AS66" s="495"/>
      <c r="AT66" s="495"/>
      <c r="AU66" s="495"/>
      <c r="AV66" s="495"/>
      <c r="AW66" s="495"/>
      <c r="AX66" s="495"/>
      <c r="AY66" s="495"/>
      <c r="AZ66" s="495"/>
      <c r="BA66" s="495"/>
      <c r="BB66" s="495"/>
      <c r="BC66" s="495"/>
      <c r="BD66" s="495"/>
      <c r="BE66" s="495"/>
      <c r="BF66" s="495"/>
      <c r="BG66" s="495"/>
      <c r="BH66" s="495"/>
      <c r="BI66" s="495"/>
      <c r="BJ66" s="495"/>
      <c r="BK66" s="495"/>
      <c r="BL66" s="495"/>
    </row>
    <row r="67" spans="1:64" s="1" customFormat="1" ht="23.25" customHeight="1" x14ac:dyDescent="0.2">
      <c r="A67" s="234"/>
      <c r="B67" s="685" t="s">
        <v>324</v>
      </c>
      <c r="C67" s="686"/>
      <c r="D67" s="686"/>
      <c r="E67" s="686"/>
      <c r="F67" s="686"/>
      <c r="G67" s="687"/>
      <c r="H67" s="234"/>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495"/>
      <c r="AV67" s="495"/>
      <c r="AW67" s="495"/>
      <c r="AX67" s="495"/>
      <c r="AY67" s="495"/>
      <c r="AZ67" s="495"/>
      <c r="BA67" s="495"/>
      <c r="BB67" s="495"/>
      <c r="BC67" s="495"/>
      <c r="BD67" s="495"/>
      <c r="BE67" s="495"/>
      <c r="BF67" s="495"/>
      <c r="BG67" s="495"/>
      <c r="BH67" s="495"/>
      <c r="BI67" s="495"/>
      <c r="BJ67" s="495"/>
      <c r="BK67" s="495"/>
      <c r="BL67" s="495"/>
    </row>
    <row r="68" spans="1:64" s="1" customFormat="1" x14ac:dyDescent="0.2">
      <c r="A68" s="9"/>
      <c r="B68" s="4"/>
      <c r="C68" s="4"/>
      <c r="D68" s="4"/>
      <c r="E68" s="4"/>
      <c r="F68" s="4"/>
      <c r="G68" s="4"/>
      <c r="H68" s="4"/>
      <c r="I68" s="495"/>
      <c r="J68" s="495"/>
      <c r="K68" s="495"/>
      <c r="L68" s="495"/>
      <c r="M68" s="495"/>
      <c r="N68" s="495"/>
      <c r="O68" s="495"/>
      <c r="P68" s="495"/>
      <c r="Q68" s="495"/>
      <c r="R68" s="495"/>
      <c r="S68" s="495"/>
      <c r="T68" s="495"/>
      <c r="U68" s="495"/>
      <c r="V68" s="495"/>
      <c r="W68" s="495"/>
      <c r="X68" s="495"/>
      <c r="Y68" s="495"/>
      <c r="Z68" s="495"/>
      <c r="AA68" s="495"/>
      <c r="AB68" s="495"/>
      <c r="AC68" s="495"/>
      <c r="AD68" s="495"/>
      <c r="AE68" s="495"/>
      <c r="AF68" s="495"/>
      <c r="AG68" s="495"/>
      <c r="AH68" s="495"/>
      <c r="AI68" s="495"/>
      <c r="AJ68" s="495"/>
      <c r="AK68" s="495"/>
      <c r="AL68" s="495"/>
      <c r="AM68" s="495"/>
      <c r="AN68" s="495"/>
      <c r="AO68" s="495"/>
      <c r="AP68" s="495"/>
      <c r="AQ68" s="495"/>
      <c r="AR68" s="495"/>
      <c r="AS68" s="495"/>
      <c r="AT68" s="495"/>
      <c r="AU68" s="495"/>
      <c r="AV68" s="495"/>
      <c r="AW68" s="495"/>
      <c r="AX68" s="495"/>
      <c r="AY68" s="495"/>
      <c r="AZ68" s="495"/>
      <c r="BA68" s="495"/>
      <c r="BB68" s="495"/>
      <c r="BC68" s="495"/>
      <c r="BD68" s="495"/>
      <c r="BE68" s="495"/>
      <c r="BF68" s="495"/>
      <c r="BG68" s="495"/>
      <c r="BH68" s="495"/>
      <c r="BI68" s="495"/>
      <c r="BJ68" s="495"/>
      <c r="BK68" s="495"/>
      <c r="BL68" s="495"/>
    </row>
    <row r="70" spans="1:64" s="15" customFormat="1" ht="18" x14ac:dyDescent="0.25">
      <c r="B70" s="1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6"/>
      <c r="BD70" s="496"/>
      <c r="BE70" s="496"/>
      <c r="BF70" s="496"/>
      <c r="BG70" s="496"/>
      <c r="BH70" s="496"/>
      <c r="BI70" s="496"/>
      <c r="BJ70" s="496"/>
      <c r="BK70" s="496"/>
      <c r="BL70" s="496"/>
    </row>
    <row r="72" spans="1:64" ht="15" x14ac:dyDescent="0.25">
      <c r="A72" s="311" t="s">
        <v>13</v>
      </c>
      <c r="B72" s="335" t="str">
        <f>D8</f>
        <v>merci de selectionner votre n° de dossier SIAS</v>
      </c>
      <c r="D72" s="123"/>
    </row>
    <row r="73" spans="1:64" ht="15" x14ac:dyDescent="0.25">
      <c r="A73" s="311" t="s">
        <v>14</v>
      </c>
      <c r="B73" s="326">
        <f>E5</f>
        <v>2020</v>
      </c>
    </row>
    <row r="74" spans="1:64" ht="15" x14ac:dyDescent="0.2">
      <c r="A74" s="311" t="s">
        <v>15</v>
      </c>
      <c r="B74" s="327">
        <f>D10</f>
        <v>0</v>
      </c>
      <c r="E74" s="41"/>
    </row>
    <row r="75" spans="1:64" ht="15" x14ac:dyDescent="0.25">
      <c r="A75" s="311" t="s">
        <v>31</v>
      </c>
      <c r="B75" s="328">
        <f>D18</f>
        <v>0</v>
      </c>
    </row>
    <row r="76" spans="1:64" ht="15" x14ac:dyDescent="0.25">
      <c r="A76" s="311" t="s">
        <v>8</v>
      </c>
      <c r="B76" s="329">
        <f>F36</f>
        <v>0</v>
      </c>
    </row>
    <row r="77" spans="1:64" ht="15" x14ac:dyDescent="0.25">
      <c r="A77" s="311" t="s">
        <v>16</v>
      </c>
      <c r="B77" s="329" t="s">
        <v>330</v>
      </c>
    </row>
    <row r="78" spans="1:64" ht="15" x14ac:dyDescent="0.25">
      <c r="A78" s="311" t="s">
        <v>17</v>
      </c>
      <c r="B78" s="329" t="s">
        <v>41</v>
      </c>
    </row>
  </sheetData>
  <sheetProtection algorithmName="SHA-512" hashValue="kMvSlb33qi6QLW7bOaChVoqY2Wc/BMzJbES0bFVjxsrrJXxERnnwxOAFsqkT+QCIVkdTDuczz+fWpfu7IiQtEg==" saltValue="lSHfLRRymSbtGIkKQkjz2w==" spinCount="100000" sheet="1" selectLockedCells="1"/>
  <mergeCells count="38">
    <mergeCell ref="D10:H10"/>
    <mergeCell ref="A1:H1"/>
    <mergeCell ref="A3:H3"/>
    <mergeCell ref="I3:N7"/>
    <mergeCell ref="C5:D5"/>
    <mergeCell ref="D8:H8"/>
    <mergeCell ref="F36:H36"/>
    <mergeCell ref="D12:H12"/>
    <mergeCell ref="D14:H14"/>
    <mergeCell ref="D16:H16"/>
    <mergeCell ref="D18:H18"/>
    <mergeCell ref="D20:H20"/>
    <mergeCell ref="B23:H23"/>
    <mergeCell ref="F25:H25"/>
    <mergeCell ref="B27:C27"/>
    <mergeCell ref="F27:H27"/>
    <mergeCell ref="B29:H29"/>
    <mergeCell ref="B34:H34"/>
    <mergeCell ref="B54:G54"/>
    <mergeCell ref="B38:C38"/>
    <mergeCell ref="F38:H38"/>
    <mergeCell ref="B40:H40"/>
    <mergeCell ref="D43:H43"/>
    <mergeCell ref="B45:C45"/>
    <mergeCell ref="F45:H45"/>
    <mergeCell ref="B47:H47"/>
    <mergeCell ref="B50:G50"/>
    <mergeCell ref="B51:G51"/>
    <mergeCell ref="B52:G52"/>
    <mergeCell ref="B53:G53"/>
    <mergeCell ref="B64:G66"/>
    <mergeCell ref="B67:G67"/>
    <mergeCell ref="B55:G55"/>
    <mergeCell ref="B56:G56"/>
    <mergeCell ref="B57:G57"/>
    <mergeCell ref="B58:C58"/>
    <mergeCell ref="E58:G58"/>
    <mergeCell ref="A60:H62"/>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6"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'!$C$2:$C$22</xm:f>
          </x14:formula1>
          <xm:sqref>D8:H8</xm:sqref>
        </x14:dataValidation>
        <x14:dataValidation type="list" allowBlank="1" showInputMessage="1" showErrorMessage="1" xr:uid="{00000000-0002-0000-0200-000003000000}">
          <x14:formula1>
            <xm:f>' ACF '!$B$2:$B$22</xm:f>
          </x14:formula1>
          <xm:sqref>D10:H10</xm:sqref>
        </x14:dataValidation>
        <x14:dataValidation type="list" allowBlank="1" showInputMessage="1" showErrorMessage="1" xr:uid="{00000000-0002-0000-0200-000004000000}">
          <x14:formula1>
            <xm:f>' ACF '!$D$2:$D$22</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zoomScaleNormal="100" zoomScaleSheetLayoutView="100" workbookViewId="0">
      <selection activeCell="B15" sqref="B15"/>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25" t="s">
        <v>0</v>
      </c>
      <c r="B1" s="725"/>
      <c r="C1" s="725"/>
      <c r="D1" s="725"/>
      <c r="E1" s="725"/>
      <c r="F1" s="725"/>
      <c r="G1" s="725"/>
      <c r="H1" s="725"/>
      <c r="I1" s="725"/>
      <c r="J1" s="725"/>
      <c r="K1" s="725"/>
      <c r="L1" s="725"/>
      <c r="M1" s="725"/>
      <c r="N1" s="725"/>
      <c r="O1" s="725"/>
      <c r="P1" s="725"/>
      <c r="Q1" s="725"/>
    </row>
    <row r="3" spans="1:18" ht="33.75" customHeight="1" x14ac:dyDescent="0.2">
      <c r="A3" s="701" t="s">
        <v>47</v>
      </c>
      <c r="B3" s="701"/>
      <c r="C3" s="701"/>
      <c r="D3" s="701"/>
      <c r="E3" s="701"/>
      <c r="F3" s="701"/>
      <c r="G3" s="701"/>
      <c r="H3" s="701"/>
      <c r="I3" s="701"/>
      <c r="J3" s="701"/>
      <c r="K3" s="701"/>
      <c r="L3" s="701"/>
      <c r="M3" s="701"/>
      <c r="N3" s="701"/>
      <c r="O3" s="701"/>
      <c r="P3" s="701"/>
      <c r="Q3" s="701"/>
    </row>
    <row r="4" spans="1:18" s="116" customFormat="1" ht="6" customHeight="1" x14ac:dyDescent="0.2">
      <c r="A4" s="701"/>
      <c r="B4" s="701"/>
      <c r="C4" s="701"/>
      <c r="D4" s="701"/>
      <c r="E4" s="701"/>
      <c r="F4" s="701"/>
      <c r="G4" s="701"/>
      <c r="H4" s="701"/>
      <c r="I4" s="701"/>
      <c r="J4" s="701"/>
      <c r="K4" s="701"/>
      <c r="L4" s="701"/>
      <c r="M4" s="701"/>
      <c r="N4" s="701"/>
      <c r="O4" s="701"/>
      <c r="P4" s="701"/>
      <c r="Q4" s="701"/>
    </row>
    <row r="5" spans="1:18" ht="26.25" customHeight="1" x14ac:dyDescent="0.2">
      <c r="A5" s="726" t="s">
        <v>236</v>
      </c>
      <c r="B5" s="726"/>
      <c r="C5" s="726"/>
      <c r="D5" s="726"/>
      <c r="E5" s="726"/>
      <c r="F5" s="726"/>
      <c r="G5" s="726"/>
      <c r="H5" s="726"/>
      <c r="I5" s="726"/>
      <c r="J5" s="726"/>
      <c r="K5" s="726"/>
      <c r="L5" s="726"/>
      <c r="M5" s="726"/>
      <c r="N5" s="726"/>
      <c r="O5" s="726"/>
      <c r="P5" s="726"/>
      <c r="Q5" s="726"/>
    </row>
    <row r="6" spans="1:18" ht="6.75" customHeight="1" x14ac:dyDescent="0.2"/>
    <row r="7" spans="1:18" ht="32.25" customHeight="1" x14ac:dyDescent="0.2">
      <c r="A7" s="727" t="s">
        <v>477</v>
      </c>
      <c r="B7" s="727"/>
      <c r="C7" s="727"/>
      <c r="D7" s="727"/>
      <c r="E7" s="727"/>
      <c r="F7" s="727"/>
      <c r="G7" s="727"/>
      <c r="H7" s="727"/>
      <c r="I7" s="727"/>
      <c r="J7" s="727"/>
      <c r="K7" s="727"/>
      <c r="L7" s="727"/>
      <c r="M7" s="727"/>
      <c r="N7" s="727"/>
      <c r="O7" s="727"/>
      <c r="P7" s="727"/>
      <c r="Q7" s="727"/>
    </row>
    <row r="8" spans="1:18" s="43" customFormat="1" ht="16.5" customHeight="1" x14ac:dyDescent="0.2"/>
    <row r="9" spans="1:18" s="43" customFormat="1" ht="24.75" customHeight="1" thickBot="1" x14ac:dyDescent="0.25">
      <c r="A9" s="738" t="s">
        <v>260</v>
      </c>
      <c r="B9" s="738"/>
      <c r="C9" s="738"/>
      <c r="D9" s="738"/>
      <c r="E9" s="738"/>
      <c r="F9" s="738"/>
      <c r="G9" s="738"/>
      <c r="H9" s="738"/>
      <c r="I9" s="738"/>
      <c r="J9" s="738"/>
      <c r="K9" s="122"/>
    </row>
    <row r="10" spans="1:18" ht="54.75" customHeight="1" thickTop="1" x14ac:dyDescent="0.2">
      <c r="A10" s="43"/>
      <c r="B10" s="786" t="s">
        <v>338</v>
      </c>
      <c r="C10" s="786"/>
      <c r="D10" s="786"/>
      <c r="E10" s="786"/>
      <c r="F10" s="786"/>
      <c r="G10" s="786"/>
      <c r="H10" s="786"/>
      <c r="I10" s="786"/>
      <c r="J10" s="787"/>
      <c r="K10" s="736" t="s">
        <v>313</v>
      </c>
      <c r="L10" s="737"/>
      <c r="N10" s="781" t="s">
        <v>312</v>
      </c>
      <c r="P10" s="730" t="s">
        <v>293</v>
      </c>
      <c r="Q10" s="732" t="s">
        <v>294</v>
      </c>
    </row>
    <row r="11" spans="1:18" s="37" customFormat="1" ht="17.25" customHeight="1" x14ac:dyDescent="0.25">
      <c r="A11" s="123"/>
      <c r="B11" s="739" t="s">
        <v>237</v>
      </c>
      <c r="C11" s="739" t="s">
        <v>48</v>
      </c>
      <c r="D11" s="739" t="s">
        <v>49</v>
      </c>
      <c r="E11" s="739" t="s">
        <v>50</v>
      </c>
      <c r="F11" s="780" t="s">
        <v>292</v>
      </c>
      <c r="G11" s="780" t="s">
        <v>246</v>
      </c>
      <c r="H11" s="780" t="s">
        <v>247</v>
      </c>
      <c r="I11" s="791" t="s">
        <v>300</v>
      </c>
      <c r="K11" s="734" t="s">
        <v>314</v>
      </c>
      <c r="L11" s="735" t="s">
        <v>315</v>
      </c>
      <c r="N11" s="784"/>
      <c r="O11" s="405"/>
      <c r="P11" s="731"/>
      <c r="Q11" s="733"/>
    </row>
    <row r="12" spans="1:18" s="37" customFormat="1" ht="17.25" customHeight="1" x14ac:dyDescent="0.25">
      <c r="A12" s="123"/>
      <c r="B12" s="739"/>
      <c r="C12" s="739"/>
      <c r="D12" s="739"/>
      <c r="E12" s="739"/>
      <c r="F12" s="780"/>
      <c r="G12" s="780"/>
      <c r="H12" s="780"/>
      <c r="I12" s="791"/>
      <c r="K12" s="734"/>
      <c r="L12" s="735"/>
      <c r="N12" s="784"/>
      <c r="O12" s="405"/>
      <c r="P12" s="731"/>
      <c r="Q12" s="733"/>
    </row>
    <row r="13" spans="1:18" s="37" customFormat="1" ht="9.75" customHeight="1" thickBot="1" x14ac:dyDescent="0.3">
      <c r="A13" s="123"/>
      <c r="B13" s="739"/>
      <c r="C13" s="739"/>
      <c r="D13" s="739"/>
      <c r="E13" s="739"/>
      <c r="F13" s="780"/>
      <c r="G13" s="780"/>
      <c r="H13" s="780"/>
      <c r="I13" s="791"/>
      <c r="K13" s="734"/>
      <c r="L13" s="735"/>
      <c r="N13" s="785"/>
      <c r="O13" s="405"/>
      <c r="P13" s="731"/>
      <c r="Q13" s="733"/>
    </row>
    <row r="14" spans="1:18" s="37" customFormat="1" ht="17.25" customHeight="1" thickTop="1" thickBot="1" x14ac:dyDescent="0.25">
      <c r="A14" s="740" t="s">
        <v>53</v>
      </c>
      <c r="B14" s="741" t="s">
        <v>43</v>
      </c>
      <c r="C14" s="742"/>
      <c r="D14" s="742"/>
      <c r="E14" s="742"/>
      <c r="F14" s="742"/>
      <c r="G14" s="742"/>
      <c r="H14" s="742"/>
      <c r="I14" s="743"/>
      <c r="K14" s="518">
        <f>SUM(K15:K17)</f>
        <v>0</v>
      </c>
      <c r="L14" s="519">
        <f>SUM(L15:L17)</f>
        <v>0</v>
      </c>
      <c r="N14" s="410">
        <f>SUM(N15:N17)/100</f>
        <v>0</v>
      </c>
      <c r="O14" s="390"/>
      <c r="P14" s="728" t="s">
        <v>295</v>
      </c>
      <c r="Q14" s="729"/>
      <c r="R14" s="774" t="str">
        <f>IF(N14&gt;2,"attention proratisation à faire onglet 4","ETP ok")</f>
        <v>ETP ok</v>
      </c>
    </row>
    <row r="15" spans="1:18" s="37" customFormat="1" ht="17.25" customHeight="1" thickTop="1" x14ac:dyDescent="0.25">
      <c r="A15" s="740"/>
      <c r="B15" s="121"/>
      <c r="C15" s="118"/>
      <c r="D15" s="118"/>
      <c r="E15" s="118"/>
      <c r="F15" s="339"/>
      <c r="G15" s="119"/>
      <c r="H15" s="119"/>
      <c r="I15" s="339"/>
      <c r="K15" s="429">
        <f>(I15*G15)/100</f>
        <v>0</v>
      </c>
      <c r="L15" s="430">
        <f>(I15*H15)/100</f>
        <v>0</v>
      </c>
      <c r="N15" s="407">
        <f>F15*I15</f>
        <v>0</v>
      </c>
      <c r="O15" s="406"/>
      <c r="P15" s="524"/>
      <c r="Q15" s="527"/>
      <c r="R15" s="775"/>
    </row>
    <row r="16" spans="1:18" s="37" customFormat="1" ht="17.25" customHeight="1" x14ac:dyDescent="0.25">
      <c r="A16" s="740"/>
      <c r="B16" s="121"/>
      <c r="C16" s="118"/>
      <c r="D16" s="118"/>
      <c r="E16" s="118"/>
      <c r="F16" s="339"/>
      <c r="G16" s="119"/>
      <c r="H16" s="119"/>
      <c r="I16" s="339"/>
      <c r="K16" s="429">
        <f>(I16*G16)/100</f>
        <v>0</v>
      </c>
      <c r="L16" s="430">
        <f t="shared" ref="L16:L17" si="0">(I16*H16)/100</f>
        <v>0</v>
      </c>
      <c r="N16" s="407">
        <f t="shared" ref="N16:N17" si="1">F16*I16</f>
        <v>0</v>
      </c>
      <c r="O16" s="406"/>
      <c r="P16" s="525"/>
      <c r="Q16" s="528"/>
      <c r="R16" s="775"/>
    </row>
    <row r="17" spans="1:18" s="37" customFormat="1" ht="17.25" customHeight="1" thickBot="1" x14ac:dyDescent="0.3">
      <c r="A17" s="740"/>
      <c r="B17" s="121"/>
      <c r="C17" s="118"/>
      <c r="D17" s="118"/>
      <c r="E17" s="118"/>
      <c r="F17" s="339"/>
      <c r="G17" s="119"/>
      <c r="H17" s="119"/>
      <c r="I17" s="339"/>
      <c r="K17" s="429">
        <f>(I17*G17)/100</f>
        <v>0</v>
      </c>
      <c r="L17" s="430">
        <f t="shared" si="0"/>
        <v>0</v>
      </c>
      <c r="N17" s="407">
        <f t="shared" si="1"/>
        <v>0</v>
      </c>
      <c r="O17" s="406"/>
      <c r="P17" s="525"/>
      <c r="Q17" s="528"/>
      <c r="R17" s="776"/>
    </row>
    <row r="18" spans="1:18" s="38" customFormat="1" ht="17.25" customHeight="1" thickTop="1" thickBot="1" x14ac:dyDescent="0.25">
      <c r="A18" s="740"/>
      <c r="B18" s="741" t="s">
        <v>44</v>
      </c>
      <c r="C18" s="742"/>
      <c r="D18" s="742"/>
      <c r="E18" s="742"/>
      <c r="F18" s="742"/>
      <c r="G18" s="742"/>
      <c r="H18" s="742"/>
      <c r="I18" s="743"/>
      <c r="K18" s="520">
        <f>SUM(K19:K23)</f>
        <v>0</v>
      </c>
      <c r="L18" s="521">
        <f>SUM(L19:L23)</f>
        <v>0</v>
      </c>
      <c r="N18" s="411">
        <f>SUM(N19:N23)/100</f>
        <v>0</v>
      </c>
      <c r="O18" s="391"/>
      <c r="P18" s="125"/>
      <c r="Q18" s="125"/>
      <c r="R18" s="777" t="str">
        <f>IF(N18&gt;3,"attention proratisation à faire onglet 4","ETP ok")</f>
        <v>ETP ok</v>
      </c>
    </row>
    <row r="19" spans="1:18" s="38" customFormat="1" ht="17.25" customHeight="1" thickTop="1" x14ac:dyDescent="0.2">
      <c r="A19" s="740"/>
      <c r="B19" s="121"/>
      <c r="C19" s="118"/>
      <c r="D19" s="118"/>
      <c r="E19" s="118"/>
      <c r="F19" s="340"/>
      <c r="G19" s="119"/>
      <c r="H19" s="119"/>
      <c r="I19" s="339"/>
      <c r="K19" s="429">
        <f>(I19*G19)/100</f>
        <v>0</v>
      </c>
      <c r="L19" s="430">
        <f>(I19*H19)/100</f>
        <v>0</v>
      </c>
      <c r="N19" s="407">
        <f>F19*I19</f>
        <v>0</v>
      </c>
      <c r="O19" s="406"/>
      <c r="P19" s="526"/>
      <c r="Q19" s="529"/>
      <c r="R19" s="778"/>
    </row>
    <row r="20" spans="1:18" s="38" customFormat="1" ht="17.25" customHeight="1" x14ac:dyDescent="0.2">
      <c r="A20" s="740"/>
      <c r="B20" s="121"/>
      <c r="C20" s="118"/>
      <c r="D20" s="118"/>
      <c r="E20" s="118"/>
      <c r="F20" s="339"/>
      <c r="G20" s="119"/>
      <c r="H20" s="119"/>
      <c r="I20" s="339"/>
      <c r="K20" s="429">
        <f t="shared" ref="K20:K23" si="2">(I20*G20)/100</f>
        <v>0</v>
      </c>
      <c r="L20" s="430">
        <f t="shared" ref="L20:L23" si="3">(I20*H20)/100</f>
        <v>0</v>
      </c>
      <c r="N20" s="407">
        <f t="shared" ref="N20:N23" si="4">F20*I20</f>
        <v>0</v>
      </c>
      <c r="O20" s="406"/>
      <c r="P20" s="526"/>
      <c r="Q20" s="529"/>
      <c r="R20" s="778"/>
    </row>
    <row r="21" spans="1:18" s="38" customFormat="1" ht="17.25" customHeight="1" x14ac:dyDescent="0.2">
      <c r="A21" s="740"/>
      <c r="B21" s="121"/>
      <c r="C21" s="118"/>
      <c r="D21" s="118"/>
      <c r="E21" s="118"/>
      <c r="F21" s="339"/>
      <c r="G21" s="119"/>
      <c r="H21" s="119"/>
      <c r="I21" s="339"/>
      <c r="K21" s="429">
        <f t="shared" si="2"/>
        <v>0</v>
      </c>
      <c r="L21" s="430">
        <f t="shared" si="3"/>
        <v>0</v>
      </c>
      <c r="N21" s="407">
        <f t="shared" si="4"/>
        <v>0</v>
      </c>
      <c r="O21" s="406"/>
      <c r="P21" s="526"/>
      <c r="Q21" s="529"/>
      <c r="R21" s="778"/>
    </row>
    <row r="22" spans="1:18" s="38" customFormat="1" ht="17.25" customHeight="1" x14ac:dyDescent="0.2">
      <c r="A22" s="740"/>
      <c r="B22" s="338"/>
      <c r="C22" s="118"/>
      <c r="D22" s="118"/>
      <c r="E22" s="118"/>
      <c r="F22" s="340"/>
      <c r="G22" s="119"/>
      <c r="H22" s="119"/>
      <c r="I22" s="339"/>
      <c r="K22" s="429">
        <f t="shared" si="2"/>
        <v>0</v>
      </c>
      <c r="L22" s="430">
        <f t="shared" si="3"/>
        <v>0</v>
      </c>
      <c r="N22" s="407">
        <f t="shared" si="4"/>
        <v>0</v>
      </c>
      <c r="O22" s="406"/>
      <c r="P22" s="526"/>
      <c r="Q22" s="529"/>
      <c r="R22" s="778"/>
    </row>
    <row r="23" spans="1:18" s="38" customFormat="1" ht="17.25" customHeight="1" thickBot="1" x14ac:dyDescent="0.25">
      <c r="A23" s="740"/>
      <c r="B23" s="338"/>
      <c r="C23" s="118"/>
      <c r="D23" s="118"/>
      <c r="E23" s="118"/>
      <c r="F23" s="340"/>
      <c r="G23" s="119"/>
      <c r="H23" s="119"/>
      <c r="I23" s="339"/>
      <c r="K23" s="429">
        <f t="shared" si="2"/>
        <v>0</v>
      </c>
      <c r="L23" s="430">
        <f t="shared" si="3"/>
        <v>0</v>
      </c>
      <c r="N23" s="407">
        <f t="shared" si="4"/>
        <v>0</v>
      </c>
      <c r="O23" s="406"/>
      <c r="P23" s="526"/>
      <c r="Q23" s="529"/>
      <c r="R23" s="779"/>
    </row>
    <row r="24" spans="1:18" s="38" customFormat="1" ht="17.25" customHeight="1" thickTop="1" thickBot="1" x14ac:dyDescent="0.25">
      <c r="A24" s="740"/>
      <c r="B24" s="741" t="s">
        <v>45</v>
      </c>
      <c r="C24" s="742"/>
      <c r="D24" s="742"/>
      <c r="E24" s="742"/>
      <c r="F24" s="742"/>
      <c r="G24" s="742"/>
      <c r="H24" s="742"/>
      <c r="I24" s="743"/>
      <c r="K24" s="520">
        <f>SUM(K25:K26)</f>
        <v>0</v>
      </c>
      <c r="L24" s="521">
        <f>SUM(L25:L26)</f>
        <v>0</v>
      </c>
      <c r="N24" s="411">
        <f>SUM(N25:N27)/100</f>
        <v>0</v>
      </c>
      <c r="O24" s="391"/>
      <c r="P24" s="125"/>
      <c r="Q24" s="125"/>
      <c r="R24" s="777" t="str">
        <f>IF(N24&gt;0.5,"attention proratisation à faire onglet 4","ETP ok")</f>
        <v>ETP ok</v>
      </c>
    </row>
    <row r="25" spans="1:18" s="38" customFormat="1" ht="17.25" customHeight="1" thickTop="1" x14ac:dyDescent="0.2">
      <c r="A25" s="740"/>
      <c r="B25" s="338"/>
      <c r="C25" s="118"/>
      <c r="D25" s="118"/>
      <c r="E25" s="118"/>
      <c r="F25" s="340"/>
      <c r="G25" s="337"/>
      <c r="H25" s="337"/>
      <c r="I25" s="340"/>
      <c r="K25" s="429">
        <f>(I25*G25)/100</f>
        <v>0</v>
      </c>
      <c r="L25" s="430">
        <f>(I25*H25)/100</f>
        <v>0</v>
      </c>
      <c r="N25" s="407">
        <f>F25*I25</f>
        <v>0</v>
      </c>
      <c r="O25" s="406"/>
      <c r="P25" s="526"/>
      <c r="Q25" s="529"/>
      <c r="R25" s="778"/>
    </row>
    <row r="26" spans="1:18" s="38" customFormat="1" ht="17.25" customHeight="1" thickBot="1" x14ac:dyDescent="0.25">
      <c r="A26" s="740"/>
      <c r="B26" s="121"/>
      <c r="C26" s="118"/>
      <c r="D26" s="118"/>
      <c r="E26" s="118"/>
      <c r="F26" s="339"/>
      <c r="G26" s="383"/>
      <c r="H26" s="383"/>
      <c r="I26" s="384"/>
      <c r="K26" s="429">
        <f>(I26*G26)/100</f>
        <v>0</v>
      </c>
      <c r="L26" s="430">
        <f>(I26*H26)/100</f>
        <v>0</v>
      </c>
      <c r="N26" s="408">
        <f t="shared" ref="N26" si="5">F26*I26</f>
        <v>0</v>
      </c>
      <c r="O26" s="406"/>
      <c r="P26" s="526"/>
      <c r="Q26" s="529"/>
      <c r="R26" s="779"/>
    </row>
    <row r="27" spans="1:18" s="38" customFormat="1" ht="17.25" customHeight="1" thickTop="1" thickBot="1" x14ac:dyDescent="0.25">
      <c r="A27" s="740"/>
      <c r="B27" s="770" t="s">
        <v>46</v>
      </c>
      <c r="C27" s="771"/>
      <c r="D27" s="771"/>
      <c r="E27" s="771"/>
      <c r="F27" s="771"/>
      <c r="G27" s="771"/>
      <c r="H27" s="771"/>
      <c r="I27" s="772"/>
      <c r="K27" s="522">
        <f>K14+K18+K24</f>
        <v>0</v>
      </c>
      <c r="L27" s="523">
        <f>L14+L18+L24</f>
        <v>0</v>
      </c>
      <c r="N27" s="403"/>
      <c r="O27" s="392"/>
      <c r="P27" s="128"/>
    </row>
    <row r="28" spans="1:18" s="38" customFormat="1" ht="17.25" customHeight="1" thickTop="1" thickBot="1" x14ac:dyDescent="0.25">
      <c r="A28" s="126"/>
      <c r="B28" s="127"/>
      <c r="C28" s="127"/>
      <c r="D28" s="127"/>
      <c r="E28" s="128"/>
      <c r="F28" s="53"/>
      <c r="G28" s="53"/>
      <c r="H28" s="53"/>
      <c r="I28" s="53"/>
      <c r="J28" s="53"/>
      <c r="K28" s="53"/>
      <c r="L28" s="53"/>
    </row>
    <row r="29" spans="1:18" s="38" customFormat="1" ht="17.25" customHeight="1" thickTop="1" thickBot="1" x14ac:dyDescent="0.3">
      <c r="A29" s="123"/>
      <c r="B29" s="394" t="s">
        <v>54</v>
      </c>
      <c r="C29" s="395"/>
      <c r="D29" s="395"/>
      <c r="E29" s="395"/>
      <c r="F29" s="395"/>
      <c r="G29" s="395"/>
      <c r="H29" s="395"/>
      <c r="I29" s="396"/>
      <c r="J29" s="397"/>
      <c r="K29" s="414"/>
      <c r="L29" s="415"/>
      <c r="N29" s="411">
        <f>SUM(N30:N33)/100</f>
        <v>0</v>
      </c>
      <c r="P29" s="124"/>
      <c r="Q29" s="124"/>
    </row>
    <row r="30" spans="1:18" s="38" customFormat="1" ht="17.25" customHeight="1" thickTop="1" x14ac:dyDescent="0.25">
      <c r="A30" s="123"/>
      <c r="B30" s="338"/>
      <c r="C30" s="118"/>
      <c r="D30" s="118"/>
      <c r="E30" s="118"/>
      <c r="F30" s="340"/>
      <c r="G30" s="337"/>
      <c r="H30" s="337"/>
      <c r="I30" s="368"/>
      <c r="J30" s="431"/>
      <c r="K30" s="429">
        <f>(I30*G30)/100</f>
        <v>0</v>
      </c>
      <c r="L30" s="430">
        <f>(I30*H30)/100</f>
        <v>0</v>
      </c>
      <c r="N30" s="409">
        <f t="shared" ref="N30:N33" si="6">F30*I30</f>
        <v>0</v>
      </c>
      <c r="P30" s="467"/>
      <c r="Q30" s="467"/>
    </row>
    <row r="31" spans="1:18" s="38" customFormat="1" ht="17.25" customHeight="1" x14ac:dyDescent="0.25">
      <c r="A31" s="123"/>
      <c r="B31" s="121"/>
      <c r="C31" s="118"/>
      <c r="D31" s="118"/>
      <c r="E31" s="118"/>
      <c r="F31" s="339"/>
      <c r="G31" s="119"/>
      <c r="H31" s="119"/>
      <c r="I31" s="368"/>
      <c r="J31" s="432"/>
      <c r="K31" s="429">
        <f t="shared" ref="K31:K33" si="7">(I31*G31)/100</f>
        <v>0</v>
      </c>
      <c r="L31" s="430">
        <f t="shared" ref="L31:L33" si="8">(I31*H31)/100</f>
        <v>0</v>
      </c>
      <c r="N31" s="409">
        <f t="shared" si="6"/>
        <v>0</v>
      </c>
      <c r="P31" s="467"/>
      <c r="Q31" s="467"/>
    </row>
    <row r="32" spans="1:18" s="38" customFormat="1" ht="17.25" customHeight="1" x14ac:dyDescent="0.25">
      <c r="A32" s="123"/>
      <c r="B32" s="121"/>
      <c r="C32" s="118"/>
      <c r="D32" s="118"/>
      <c r="E32" s="118"/>
      <c r="F32" s="339"/>
      <c r="G32" s="119"/>
      <c r="H32" s="119"/>
      <c r="I32" s="368"/>
      <c r="J32" s="432"/>
      <c r="K32" s="429">
        <f t="shared" si="7"/>
        <v>0</v>
      </c>
      <c r="L32" s="430">
        <f t="shared" si="8"/>
        <v>0</v>
      </c>
      <c r="N32" s="409">
        <f t="shared" si="6"/>
        <v>0</v>
      </c>
      <c r="P32" s="467"/>
      <c r="Q32" s="467"/>
    </row>
    <row r="33" spans="1:17" s="39" customFormat="1" ht="17.25" customHeight="1" thickBot="1" x14ac:dyDescent="0.3">
      <c r="A33" s="123"/>
      <c r="B33" s="121"/>
      <c r="C33" s="118"/>
      <c r="D33" s="118"/>
      <c r="E33" s="118"/>
      <c r="F33" s="339"/>
      <c r="G33" s="383"/>
      <c r="H33" s="383"/>
      <c r="I33" s="386"/>
      <c r="J33" s="432"/>
      <c r="K33" s="429">
        <f t="shared" si="7"/>
        <v>0</v>
      </c>
      <c r="L33" s="430">
        <f t="shared" si="8"/>
        <v>0</v>
      </c>
      <c r="N33" s="409">
        <f t="shared" si="6"/>
        <v>0</v>
      </c>
      <c r="P33" s="438"/>
      <c r="Q33" s="451"/>
    </row>
    <row r="34" spans="1:17" ht="17.25" customHeight="1" thickTop="1" thickBot="1" x14ac:dyDescent="0.3">
      <c r="A34" s="123"/>
      <c r="B34" s="770" t="s">
        <v>269</v>
      </c>
      <c r="C34" s="771"/>
      <c r="D34" s="771"/>
      <c r="E34" s="771"/>
      <c r="F34" s="771"/>
      <c r="G34" s="771"/>
      <c r="H34" s="771"/>
      <c r="I34" s="772"/>
      <c r="J34" s="413"/>
      <c r="K34" s="393">
        <f>SUM(K30:K33)</f>
        <v>0</v>
      </c>
      <c r="L34" s="385">
        <f>SUM(L30:L33)</f>
        <v>0</v>
      </c>
      <c r="N34" s="403"/>
      <c r="P34" s="404"/>
    </row>
    <row r="35" spans="1:17" s="9" customFormat="1" ht="17.25" customHeight="1" thickTop="1" thickBot="1" x14ac:dyDescent="0.3">
      <c r="A35" s="130"/>
      <c r="B35" s="131"/>
      <c r="C35" s="131"/>
      <c r="D35" s="131"/>
      <c r="E35" s="131"/>
      <c r="F35" s="131"/>
      <c r="G35" s="131"/>
      <c r="H35" s="131"/>
      <c r="I35" s="428"/>
      <c r="J35" s="129"/>
      <c r="K35" s="424"/>
      <c r="L35" s="129"/>
      <c r="P35" s="433"/>
    </row>
    <row r="36" spans="1:17" ht="17.25" customHeight="1" thickTop="1" thickBot="1" x14ac:dyDescent="0.3">
      <c r="A36" s="123"/>
      <c r="B36" s="394" t="s">
        <v>149</v>
      </c>
      <c r="C36" s="395"/>
      <c r="D36" s="395"/>
      <c r="E36" s="395"/>
      <c r="F36" s="395"/>
      <c r="G36" s="395"/>
      <c r="H36" s="395"/>
      <c r="I36" s="395"/>
      <c r="J36" s="416"/>
      <c r="K36" s="414"/>
      <c r="L36" s="415"/>
      <c r="N36" s="411">
        <f>SUM(N37:N65)/100</f>
        <v>0</v>
      </c>
      <c r="P36" s="125"/>
      <c r="Q36" s="125"/>
    </row>
    <row r="37" spans="1:17" ht="17.25" customHeight="1" thickTop="1" x14ac:dyDescent="0.25">
      <c r="A37" s="123"/>
      <c r="B37" s="121"/>
      <c r="C37" s="118"/>
      <c r="D37" s="118"/>
      <c r="E37" s="118"/>
      <c r="F37" s="339"/>
      <c r="G37" s="119"/>
      <c r="H37" s="119"/>
      <c r="I37" s="399"/>
      <c r="J37" s="432"/>
      <c r="K37" s="429">
        <f>(I37*G37)/100</f>
        <v>0</v>
      </c>
      <c r="L37" s="430">
        <f>(I37*H37)/100</f>
        <v>0</v>
      </c>
      <c r="N37" s="409">
        <f t="shared" ref="N37:N65" si="9">F37*I37</f>
        <v>0</v>
      </c>
      <c r="P37" s="467"/>
      <c r="Q37" s="467"/>
    </row>
    <row r="38" spans="1:17" ht="17.25" customHeight="1" x14ac:dyDescent="0.25">
      <c r="A38" s="123"/>
      <c r="B38" s="121"/>
      <c r="C38" s="118"/>
      <c r="D38" s="118"/>
      <c r="E38" s="118"/>
      <c r="F38" s="339"/>
      <c r="G38" s="119"/>
      <c r="H38" s="119"/>
      <c r="I38" s="399"/>
      <c r="J38" s="432"/>
      <c r="K38" s="429">
        <f t="shared" ref="K38:K52" si="10">(I38*G38)/100</f>
        <v>0</v>
      </c>
      <c r="L38" s="430">
        <f t="shared" ref="L38:L52" si="11">(I38*H38)/100</f>
        <v>0</v>
      </c>
      <c r="N38" s="409">
        <f t="shared" si="9"/>
        <v>0</v>
      </c>
      <c r="P38" s="467"/>
      <c r="Q38" s="467"/>
    </row>
    <row r="39" spans="1:17" ht="17.25" customHeight="1" x14ac:dyDescent="0.25">
      <c r="A39" s="123"/>
      <c r="B39" s="121"/>
      <c r="C39" s="118"/>
      <c r="D39" s="118"/>
      <c r="E39" s="118"/>
      <c r="F39" s="339"/>
      <c r="G39" s="119"/>
      <c r="H39" s="119"/>
      <c r="I39" s="399"/>
      <c r="J39" s="432"/>
      <c r="K39" s="429">
        <f t="shared" si="10"/>
        <v>0</v>
      </c>
      <c r="L39" s="430">
        <f t="shared" si="11"/>
        <v>0</v>
      </c>
      <c r="N39" s="409">
        <f t="shared" si="9"/>
        <v>0</v>
      </c>
      <c r="P39" s="467"/>
      <c r="Q39" s="467"/>
    </row>
    <row r="40" spans="1:17" ht="17.25" customHeight="1" x14ac:dyDescent="0.25">
      <c r="A40" s="123"/>
      <c r="B40" s="121"/>
      <c r="C40" s="118"/>
      <c r="D40" s="118"/>
      <c r="E40" s="118"/>
      <c r="F40" s="339"/>
      <c r="G40" s="119"/>
      <c r="H40" s="119"/>
      <c r="I40" s="399"/>
      <c r="J40" s="432"/>
      <c r="K40" s="429">
        <f t="shared" ref="K40:K44" si="12">(I40*G40)/100</f>
        <v>0</v>
      </c>
      <c r="L40" s="430">
        <f t="shared" ref="L40:L44" si="13">(I40*H40)/100</f>
        <v>0</v>
      </c>
      <c r="N40" s="409">
        <f t="shared" ref="N40:N44" si="14">F40*I40</f>
        <v>0</v>
      </c>
      <c r="P40" s="467"/>
      <c r="Q40" s="467"/>
    </row>
    <row r="41" spans="1:17" ht="17.25" customHeight="1" x14ac:dyDescent="0.25">
      <c r="A41" s="123"/>
      <c r="B41" s="121"/>
      <c r="C41" s="118"/>
      <c r="D41" s="118"/>
      <c r="E41" s="118"/>
      <c r="F41" s="339"/>
      <c r="G41" s="119"/>
      <c r="H41" s="119"/>
      <c r="I41" s="399"/>
      <c r="J41" s="432"/>
      <c r="K41" s="429">
        <f t="shared" si="12"/>
        <v>0</v>
      </c>
      <c r="L41" s="430">
        <f t="shared" si="13"/>
        <v>0</v>
      </c>
      <c r="N41" s="409">
        <f t="shared" si="14"/>
        <v>0</v>
      </c>
      <c r="P41" s="467"/>
      <c r="Q41" s="467"/>
    </row>
    <row r="42" spans="1:17" ht="17.25" customHeight="1" x14ac:dyDescent="0.25">
      <c r="A42" s="123"/>
      <c r="B42" s="121"/>
      <c r="C42" s="118"/>
      <c r="D42" s="118"/>
      <c r="E42" s="118"/>
      <c r="F42" s="339"/>
      <c r="G42" s="119"/>
      <c r="H42" s="119"/>
      <c r="I42" s="399"/>
      <c r="J42" s="432"/>
      <c r="K42" s="429">
        <f t="shared" si="12"/>
        <v>0</v>
      </c>
      <c r="L42" s="430">
        <f t="shared" si="13"/>
        <v>0</v>
      </c>
      <c r="N42" s="409">
        <f t="shared" si="14"/>
        <v>0</v>
      </c>
      <c r="P42" s="467"/>
      <c r="Q42" s="467"/>
    </row>
    <row r="43" spans="1:17" ht="17.25" customHeight="1" x14ac:dyDescent="0.25">
      <c r="A43" s="123"/>
      <c r="B43" s="121"/>
      <c r="C43" s="118"/>
      <c r="D43" s="118"/>
      <c r="E43" s="118"/>
      <c r="F43" s="339"/>
      <c r="G43" s="119"/>
      <c r="H43" s="119"/>
      <c r="I43" s="399"/>
      <c r="J43" s="432"/>
      <c r="K43" s="429">
        <f t="shared" si="12"/>
        <v>0</v>
      </c>
      <c r="L43" s="430">
        <f t="shared" si="13"/>
        <v>0</v>
      </c>
      <c r="N43" s="409">
        <f t="shared" si="14"/>
        <v>0</v>
      </c>
      <c r="P43" s="467"/>
      <c r="Q43" s="467"/>
    </row>
    <row r="44" spans="1:17" ht="17.25" customHeight="1" x14ac:dyDescent="0.25">
      <c r="A44" s="123"/>
      <c r="B44" s="121"/>
      <c r="C44" s="118"/>
      <c r="D44" s="118"/>
      <c r="E44" s="118"/>
      <c r="F44" s="339"/>
      <c r="G44" s="119"/>
      <c r="H44" s="119"/>
      <c r="I44" s="399"/>
      <c r="J44" s="432"/>
      <c r="K44" s="429">
        <f t="shared" si="12"/>
        <v>0</v>
      </c>
      <c r="L44" s="430">
        <f t="shared" si="13"/>
        <v>0</v>
      </c>
      <c r="N44" s="409">
        <f t="shared" si="14"/>
        <v>0</v>
      </c>
      <c r="P44" s="467"/>
      <c r="Q44" s="467"/>
    </row>
    <row r="45" spans="1:17" ht="17.25" customHeight="1" x14ac:dyDescent="0.25">
      <c r="A45" s="123"/>
      <c r="B45" s="121"/>
      <c r="C45" s="118"/>
      <c r="D45" s="118"/>
      <c r="E45" s="118"/>
      <c r="F45" s="339"/>
      <c r="G45" s="119"/>
      <c r="H45" s="119"/>
      <c r="I45" s="399"/>
      <c r="J45" s="432"/>
      <c r="K45" s="429">
        <f t="shared" si="10"/>
        <v>0</v>
      </c>
      <c r="L45" s="430">
        <f t="shared" si="11"/>
        <v>0</v>
      </c>
      <c r="N45" s="409">
        <f t="shared" si="9"/>
        <v>0</v>
      </c>
      <c r="P45" s="467"/>
      <c r="Q45" s="467"/>
    </row>
    <row r="46" spans="1:17" ht="17.25" customHeight="1" x14ac:dyDescent="0.25">
      <c r="A46" s="123"/>
      <c r="B46" s="121"/>
      <c r="C46" s="118"/>
      <c r="D46" s="118"/>
      <c r="E46" s="118"/>
      <c r="F46" s="339"/>
      <c r="G46" s="119"/>
      <c r="H46" s="119"/>
      <c r="I46" s="399"/>
      <c r="J46" s="432"/>
      <c r="K46" s="429">
        <f t="shared" si="10"/>
        <v>0</v>
      </c>
      <c r="L46" s="430">
        <f t="shared" si="11"/>
        <v>0</v>
      </c>
      <c r="N46" s="409">
        <f t="shared" si="9"/>
        <v>0</v>
      </c>
      <c r="P46" s="467"/>
      <c r="Q46" s="467"/>
    </row>
    <row r="47" spans="1:17" ht="17.25" customHeight="1" x14ac:dyDescent="0.25">
      <c r="A47" s="123"/>
      <c r="B47" s="121"/>
      <c r="C47" s="118"/>
      <c r="D47" s="118"/>
      <c r="E47" s="118"/>
      <c r="F47" s="339"/>
      <c r="G47" s="119"/>
      <c r="H47" s="119"/>
      <c r="I47" s="399"/>
      <c r="J47" s="432"/>
      <c r="K47" s="429">
        <f t="shared" si="10"/>
        <v>0</v>
      </c>
      <c r="L47" s="430">
        <f t="shared" si="11"/>
        <v>0</v>
      </c>
      <c r="N47" s="409">
        <f t="shared" si="9"/>
        <v>0</v>
      </c>
      <c r="P47" s="467"/>
      <c r="Q47" s="467"/>
    </row>
    <row r="48" spans="1:17" ht="17.25" customHeight="1" x14ac:dyDescent="0.25">
      <c r="A48" s="123"/>
      <c r="B48" s="121"/>
      <c r="C48" s="118"/>
      <c r="D48" s="118"/>
      <c r="E48" s="118"/>
      <c r="F48" s="339"/>
      <c r="G48" s="119"/>
      <c r="H48" s="119"/>
      <c r="I48" s="399"/>
      <c r="J48" s="432"/>
      <c r="K48" s="429">
        <f t="shared" si="10"/>
        <v>0</v>
      </c>
      <c r="L48" s="430">
        <f t="shared" si="11"/>
        <v>0</v>
      </c>
      <c r="N48" s="409">
        <f t="shared" si="9"/>
        <v>0</v>
      </c>
      <c r="P48" s="467"/>
      <c r="Q48" s="467"/>
    </row>
    <row r="49" spans="1:17" ht="17.25" customHeight="1" x14ac:dyDescent="0.25">
      <c r="A49" s="123"/>
      <c r="B49" s="121"/>
      <c r="C49" s="118"/>
      <c r="D49" s="118"/>
      <c r="E49" s="118"/>
      <c r="F49" s="339"/>
      <c r="G49" s="119"/>
      <c r="H49" s="119"/>
      <c r="I49" s="399"/>
      <c r="J49" s="432"/>
      <c r="K49" s="429">
        <f t="shared" si="10"/>
        <v>0</v>
      </c>
      <c r="L49" s="430">
        <f t="shared" si="11"/>
        <v>0</v>
      </c>
      <c r="N49" s="409">
        <f t="shared" si="9"/>
        <v>0</v>
      </c>
      <c r="P49" s="467"/>
      <c r="Q49" s="467"/>
    </row>
    <row r="50" spans="1:17" ht="17.25" customHeight="1" x14ac:dyDescent="0.25">
      <c r="A50" s="123"/>
      <c r="B50" s="121"/>
      <c r="C50" s="118"/>
      <c r="D50" s="118"/>
      <c r="E50" s="118"/>
      <c r="F50" s="339"/>
      <c r="G50" s="119"/>
      <c r="H50" s="119"/>
      <c r="I50" s="399"/>
      <c r="J50" s="432"/>
      <c r="K50" s="429">
        <f t="shared" si="10"/>
        <v>0</v>
      </c>
      <c r="L50" s="430">
        <f t="shared" si="11"/>
        <v>0</v>
      </c>
      <c r="N50" s="409">
        <f t="shared" si="9"/>
        <v>0</v>
      </c>
      <c r="P50" s="467"/>
      <c r="Q50" s="467"/>
    </row>
    <row r="51" spans="1:17" ht="17.25" customHeight="1" x14ac:dyDescent="0.25">
      <c r="A51" s="123"/>
      <c r="B51" s="121"/>
      <c r="C51" s="118"/>
      <c r="D51" s="118"/>
      <c r="E51" s="118"/>
      <c r="F51" s="339"/>
      <c r="G51" s="119"/>
      <c r="H51" s="119"/>
      <c r="I51" s="399"/>
      <c r="J51" s="432"/>
      <c r="K51" s="429">
        <f t="shared" si="10"/>
        <v>0</v>
      </c>
      <c r="L51" s="430">
        <f t="shared" si="11"/>
        <v>0</v>
      </c>
      <c r="N51" s="409">
        <f t="shared" si="9"/>
        <v>0</v>
      </c>
      <c r="P51" s="467"/>
      <c r="Q51" s="467"/>
    </row>
    <row r="52" spans="1:17" ht="17.25" customHeight="1" x14ac:dyDescent="0.25">
      <c r="A52" s="123"/>
      <c r="B52" s="121"/>
      <c r="C52" s="118"/>
      <c r="D52" s="118"/>
      <c r="E52" s="118"/>
      <c r="F52" s="339"/>
      <c r="G52" s="119"/>
      <c r="H52" s="119"/>
      <c r="I52" s="399"/>
      <c r="J52" s="432"/>
      <c r="K52" s="429">
        <f t="shared" si="10"/>
        <v>0</v>
      </c>
      <c r="L52" s="430">
        <f t="shared" si="11"/>
        <v>0</v>
      </c>
      <c r="N52" s="409">
        <f t="shared" si="9"/>
        <v>0</v>
      </c>
      <c r="P52" s="467"/>
      <c r="Q52" s="467"/>
    </row>
    <row r="53" spans="1:17" ht="17.25" customHeight="1" x14ac:dyDescent="0.25">
      <c r="A53" s="123"/>
      <c r="B53" s="121"/>
      <c r="C53" s="118"/>
      <c r="D53" s="118"/>
      <c r="E53" s="118"/>
      <c r="F53" s="339"/>
      <c r="G53" s="119"/>
      <c r="H53" s="119"/>
      <c r="I53" s="399"/>
      <c r="J53" s="432"/>
      <c r="K53" s="429">
        <f t="shared" ref="K53:K58" si="15">(I53*G53)/100</f>
        <v>0</v>
      </c>
      <c r="L53" s="430">
        <f t="shared" ref="L53:L58" si="16">(I53*H53)/100</f>
        <v>0</v>
      </c>
      <c r="N53" s="409">
        <f t="shared" ref="N53:N58" si="17">F53*I53</f>
        <v>0</v>
      </c>
      <c r="P53" s="467"/>
      <c r="Q53" s="467"/>
    </row>
    <row r="54" spans="1:17" ht="17.25" customHeight="1" x14ac:dyDescent="0.25">
      <c r="A54" s="123"/>
      <c r="B54" s="121"/>
      <c r="C54" s="118"/>
      <c r="D54" s="118"/>
      <c r="E54" s="118"/>
      <c r="F54" s="339"/>
      <c r="G54" s="119"/>
      <c r="H54" s="119"/>
      <c r="I54" s="399"/>
      <c r="J54" s="432"/>
      <c r="K54" s="429">
        <f t="shared" si="15"/>
        <v>0</v>
      </c>
      <c r="L54" s="430">
        <f t="shared" si="16"/>
        <v>0</v>
      </c>
      <c r="N54" s="409">
        <f t="shared" si="17"/>
        <v>0</v>
      </c>
      <c r="P54" s="467"/>
      <c r="Q54" s="467"/>
    </row>
    <row r="55" spans="1:17" ht="17.25" customHeight="1" x14ac:dyDescent="0.25">
      <c r="A55" s="123"/>
      <c r="B55" s="121"/>
      <c r="C55" s="118"/>
      <c r="D55" s="118"/>
      <c r="E55" s="118"/>
      <c r="F55" s="339"/>
      <c r="G55" s="119"/>
      <c r="H55" s="119"/>
      <c r="I55" s="399"/>
      <c r="J55" s="432"/>
      <c r="K55" s="429">
        <f t="shared" si="15"/>
        <v>0</v>
      </c>
      <c r="L55" s="430">
        <f t="shared" si="16"/>
        <v>0</v>
      </c>
      <c r="N55" s="409">
        <f t="shared" si="17"/>
        <v>0</v>
      </c>
      <c r="P55" s="467"/>
      <c r="Q55" s="467"/>
    </row>
    <row r="56" spans="1:17" ht="17.25" customHeight="1" x14ac:dyDescent="0.25">
      <c r="A56" s="123"/>
      <c r="B56" s="121"/>
      <c r="C56" s="118"/>
      <c r="D56" s="118"/>
      <c r="E56" s="118"/>
      <c r="F56" s="339"/>
      <c r="G56" s="119"/>
      <c r="H56" s="119"/>
      <c r="I56" s="399"/>
      <c r="J56" s="432"/>
      <c r="K56" s="429">
        <f t="shared" si="15"/>
        <v>0</v>
      </c>
      <c r="L56" s="430">
        <f t="shared" si="16"/>
        <v>0</v>
      </c>
      <c r="N56" s="409">
        <f t="shared" si="17"/>
        <v>0</v>
      </c>
      <c r="P56" s="467"/>
      <c r="Q56" s="467"/>
    </row>
    <row r="57" spans="1:17" ht="17.25" customHeight="1" x14ac:dyDescent="0.25">
      <c r="A57" s="123"/>
      <c r="B57" s="121"/>
      <c r="C57" s="118"/>
      <c r="D57" s="118"/>
      <c r="E57" s="118"/>
      <c r="F57" s="339"/>
      <c r="G57" s="119"/>
      <c r="H57" s="119"/>
      <c r="I57" s="399"/>
      <c r="J57" s="432"/>
      <c r="K57" s="429">
        <f t="shared" si="15"/>
        <v>0</v>
      </c>
      <c r="L57" s="430">
        <f t="shared" si="16"/>
        <v>0</v>
      </c>
      <c r="N57" s="409">
        <f t="shared" si="17"/>
        <v>0</v>
      </c>
      <c r="P57" s="467"/>
      <c r="Q57" s="467"/>
    </row>
    <row r="58" spans="1:17" ht="17.25" customHeight="1" x14ac:dyDescent="0.25">
      <c r="A58" s="123"/>
      <c r="B58" s="121"/>
      <c r="C58" s="118"/>
      <c r="D58" s="118"/>
      <c r="E58" s="118"/>
      <c r="F58" s="339"/>
      <c r="G58" s="119"/>
      <c r="H58" s="119"/>
      <c r="I58" s="399"/>
      <c r="J58" s="432"/>
      <c r="K58" s="429">
        <f t="shared" si="15"/>
        <v>0</v>
      </c>
      <c r="L58" s="430">
        <f t="shared" si="16"/>
        <v>0</v>
      </c>
      <c r="N58" s="409">
        <f t="shared" si="17"/>
        <v>0</v>
      </c>
      <c r="P58" s="467"/>
      <c r="Q58" s="467"/>
    </row>
    <row r="59" spans="1:17" ht="17.25" customHeight="1" x14ac:dyDescent="0.25">
      <c r="A59" s="123"/>
      <c r="B59" s="121"/>
      <c r="C59" s="118"/>
      <c r="D59" s="118"/>
      <c r="E59" s="118"/>
      <c r="F59" s="339"/>
      <c r="G59" s="119"/>
      <c r="H59" s="119"/>
      <c r="I59" s="399"/>
      <c r="J59" s="432"/>
      <c r="K59" s="429">
        <f t="shared" ref="K59:K65" si="18">(I59*G59)/100</f>
        <v>0</v>
      </c>
      <c r="L59" s="430">
        <f t="shared" ref="L59:L65" si="19">(I59*H59)/100</f>
        <v>0</v>
      </c>
      <c r="N59" s="409">
        <f t="shared" si="9"/>
        <v>0</v>
      </c>
      <c r="P59" s="467"/>
      <c r="Q59" s="467"/>
    </row>
    <row r="60" spans="1:17" ht="17.25" customHeight="1" x14ac:dyDescent="0.25">
      <c r="A60" s="123"/>
      <c r="B60" s="121"/>
      <c r="C60" s="118"/>
      <c r="D60" s="118"/>
      <c r="E60" s="118"/>
      <c r="F60" s="339"/>
      <c r="G60" s="119"/>
      <c r="H60" s="119"/>
      <c r="I60" s="399"/>
      <c r="J60" s="432"/>
      <c r="K60" s="429">
        <f t="shared" si="18"/>
        <v>0</v>
      </c>
      <c r="L60" s="430">
        <f t="shared" si="19"/>
        <v>0</v>
      </c>
      <c r="N60" s="409">
        <f t="shared" si="9"/>
        <v>0</v>
      </c>
      <c r="P60" s="467"/>
      <c r="Q60" s="467"/>
    </row>
    <row r="61" spans="1:17" ht="17.25" customHeight="1" x14ac:dyDescent="0.25">
      <c r="A61" s="123"/>
      <c r="B61" s="121"/>
      <c r="C61" s="118"/>
      <c r="D61" s="118"/>
      <c r="E61" s="118"/>
      <c r="F61" s="339"/>
      <c r="G61" s="119"/>
      <c r="H61" s="119"/>
      <c r="I61" s="399"/>
      <c r="J61" s="432"/>
      <c r="K61" s="429">
        <f t="shared" si="18"/>
        <v>0</v>
      </c>
      <c r="L61" s="430">
        <f t="shared" si="19"/>
        <v>0</v>
      </c>
      <c r="N61" s="409">
        <f t="shared" si="9"/>
        <v>0</v>
      </c>
      <c r="P61" s="467"/>
      <c r="Q61" s="467"/>
    </row>
    <row r="62" spans="1:17" ht="17.25" customHeight="1" x14ac:dyDescent="0.25">
      <c r="A62" s="123"/>
      <c r="B62" s="121"/>
      <c r="C62" s="118"/>
      <c r="D62" s="118"/>
      <c r="E62" s="118"/>
      <c r="F62" s="339"/>
      <c r="G62" s="119"/>
      <c r="H62" s="119"/>
      <c r="I62" s="400"/>
      <c r="J62" s="431"/>
      <c r="K62" s="429">
        <f t="shared" si="18"/>
        <v>0</v>
      </c>
      <c r="L62" s="430">
        <f t="shared" si="19"/>
        <v>0</v>
      </c>
      <c r="N62" s="409">
        <f t="shared" si="9"/>
        <v>0</v>
      </c>
      <c r="P62" s="467"/>
      <c r="Q62" s="467"/>
    </row>
    <row r="63" spans="1:17" ht="17.25" customHeight="1" x14ac:dyDescent="0.25">
      <c r="A63" s="123"/>
      <c r="B63" s="121"/>
      <c r="C63" s="118"/>
      <c r="D63" s="118"/>
      <c r="E63" s="118"/>
      <c r="F63" s="339"/>
      <c r="G63" s="119"/>
      <c r="H63" s="119"/>
      <c r="I63" s="401"/>
      <c r="J63" s="432"/>
      <c r="K63" s="429">
        <f t="shared" si="18"/>
        <v>0</v>
      </c>
      <c r="L63" s="430">
        <f t="shared" si="19"/>
        <v>0</v>
      </c>
      <c r="N63" s="409">
        <f t="shared" si="9"/>
        <v>0</v>
      </c>
      <c r="P63" s="467"/>
      <c r="Q63" s="467"/>
    </row>
    <row r="64" spans="1:17" ht="17.25" customHeight="1" x14ac:dyDescent="0.25">
      <c r="A64" s="123"/>
      <c r="B64" s="121"/>
      <c r="C64" s="118"/>
      <c r="D64" s="118"/>
      <c r="E64" s="118"/>
      <c r="F64" s="339"/>
      <c r="G64" s="119"/>
      <c r="H64" s="119"/>
      <c r="I64" s="401"/>
      <c r="J64" s="432"/>
      <c r="K64" s="429">
        <f t="shared" si="18"/>
        <v>0</v>
      </c>
      <c r="L64" s="430">
        <f t="shared" si="19"/>
        <v>0</v>
      </c>
      <c r="N64" s="409">
        <f t="shared" si="9"/>
        <v>0</v>
      </c>
      <c r="P64" s="467"/>
      <c r="Q64" s="467"/>
    </row>
    <row r="65" spans="1:17" ht="17.25" customHeight="1" thickBot="1" x14ac:dyDescent="0.3">
      <c r="A65" s="123"/>
      <c r="B65" s="121"/>
      <c r="C65" s="118"/>
      <c r="D65" s="118"/>
      <c r="E65" s="118"/>
      <c r="F65" s="339"/>
      <c r="G65" s="383"/>
      <c r="H65" s="383"/>
      <c r="I65" s="402"/>
      <c r="J65" s="432"/>
      <c r="K65" s="429">
        <f t="shared" si="18"/>
        <v>0</v>
      </c>
      <c r="L65" s="430">
        <f t="shared" si="19"/>
        <v>0</v>
      </c>
      <c r="N65" s="407">
        <f t="shared" si="9"/>
        <v>0</v>
      </c>
      <c r="P65" s="467"/>
      <c r="Q65" s="467"/>
    </row>
    <row r="66" spans="1:17" ht="17.25" customHeight="1" thickTop="1" thickBot="1" x14ac:dyDescent="0.3">
      <c r="A66" s="123"/>
      <c r="B66" s="770" t="s">
        <v>269</v>
      </c>
      <c r="C66" s="771"/>
      <c r="D66" s="771"/>
      <c r="E66" s="771"/>
      <c r="F66" s="771"/>
      <c r="G66" s="771"/>
      <c r="H66" s="771"/>
      <c r="I66" s="772"/>
      <c r="J66" s="413"/>
      <c r="K66" s="393">
        <f>SUM(K37:K65)</f>
        <v>0</v>
      </c>
      <c r="L66" s="387">
        <f>SUM(L37:L65)</f>
        <v>0</v>
      </c>
      <c r="N66" s="423"/>
      <c r="P66" s="434"/>
    </row>
    <row r="67" spans="1:17" ht="17.25" customHeight="1" thickTop="1" x14ac:dyDescent="0.25">
      <c r="A67" s="123"/>
      <c r="B67" s="133"/>
      <c r="C67" s="134"/>
      <c r="D67" s="134"/>
      <c r="E67" s="134"/>
      <c r="F67" s="135"/>
      <c r="G67" s="135"/>
      <c r="H67" s="135"/>
      <c r="I67" s="135"/>
      <c r="J67" s="136"/>
      <c r="K67" s="136"/>
      <c r="L67" s="136"/>
    </row>
    <row r="68" spans="1:17" ht="17.25" customHeight="1" thickBot="1" x14ac:dyDescent="0.3">
      <c r="A68" s="123"/>
      <c r="B68" s="137"/>
      <c r="C68" s="138"/>
      <c r="D68" s="139"/>
      <c r="E68" s="138"/>
      <c r="F68" s="132"/>
      <c r="G68" s="132"/>
      <c r="H68" s="132"/>
      <c r="I68" s="132"/>
      <c r="J68" s="136"/>
      <c r="K68" s="136"/>
      <c r="L68" s="136"/>
    </row>
    <row r="69" spans="1:17" ht="17.25" customHeight="1" thickTop="1" x14ac:dyDescent="0.2">
      <c r="A69" s="767" t="s">
        <v>130</v>
      </c>
      <c r="B69" s="739" t="s">
        <v>237</v>
      </c>
      <c r="C69" s="739" t="s">
        <v>48</v>
      </c>
      <c r="D69" s="739" t="s">
        <v>49</v>
      </c>
      <c r="E69" s="739" t="s">
        <v>50</v>
      </c>
      <c r="F69" s="739" t="s">
        <v>292</v>
      </c>
      <c r="G69" s="739" t="s">
        <v>51</v>
      </c>
      <c r="H69" s="773" t="s">
        <v>52</v>
      </c>
      <c r="I69" s="754" t="s">
        <v>270</v>
      </c>
      <c r="K69" s="789" t="s">
        <v>267</v>
      </c>
      <c r="L69" s="790" t="s">
        <v>268</v>
      </c>
      <c r="N69" s="781" t="s">
        <v>272</v>
      </c>
      <c r="P69" s="762" t="s">
        <v>296</v>
      </c>
      <c r="Q69" s="765" t="s">
        <v>301</v>
      </c>
    </row>
    <row r="70" spans="1:17" ht="17.25" customHeight="1" x14ac:dyDescent="0.2">
      <c r="A70" s="768"/>
      <c r="B70" s="788"/>
      <c r="C70" s="764"/>
      <c r="D70" s="739"/>
      <c r="E70" s="739"/>
      <c r="F70" s="764"/>
      <c r="G70" s="739"/>
      <c r="H70" s="773"/>
      <c r="I70" s="755"/>
      <c r="K70" s="734"/>
      <c r="L70" s="735"/>
      <c r="N70" s="782"/>
      <c r="P70" s="763"/>
      <c r="Q70" s="766"/>
    </row>
    <row r="71" spans="1:17" ht="24" customHeight="1" thickBot="1" x14ac:dyDescent="0.25">
      <c r="A71" s="768"/>
      <c r="B71" s="788"/>
      <c r="C71" s="764"/>
      <c r="D71" s="739"/>
      <c r="E71" s="739"/>
      <c r="F71" s="764"/>
      <c r="G71" s="739"/>
      <c r="H71" s="773"/>
      <c r="I71" s="756"/>
      <c r="K71" s="734"/>
      <c r="L71" s="735"/>
      <c r="N71" s="783"/>
      <c r="P71" s="763"/>
      <c r="Q71" s="766"/>
    </row>
    <row r="72" spans="1:17" ht="17.25" customHeight="1" thickTop="1" thickBot="1" x14ac:dyDescent="0.25">
      <c r="A72" s="768"/>
      <c r="B72" s="388" t="s">
        <v>136</v>
      </c>
      <c r="C72" s="389"/>
      <c r="D72" s="389"/>
      <c r="E72" s="389"/>
      <c r="F72" s="389"/>
      <c r="G72" s="389"/>
      <c r="H72" s="389"/>
      <c r="I72" s="389"/>
      <c r="J72" s="417"/>
      <c r="K72" s="419"/>
      <c r="L72" s="420"/>
      <c r="N72" s="412">
        <f>SUM(N73:N75)/100</f>
        <v>0</v>
      </c>
      <c r="P72" s="760" t="s">
        <v>295</v>
      </c>
      <c r="Q72" s="761"/>
    </row>
    <row r="73" spans="1:17" ht="17.25" customHeight="1" thickTop="1" x14ac:dyDescent="0.2">
      <c r="A73" s="768"/>
      <c r="B73" s="121"/>
      <c r="C73" s="369" t="s">
        <v>336</v>
      </c>
      <c r="D73" s="118"/>
      <c r="E73" s="118"/>
      <c r="F73" s="339"/>
      <c r="G73" s="120"/>
      <c r="H73" s="120"/>
      <c r="I73" s="398"/>
      <c r="J73" s="435"/>
      <c r="K73" s="530">
        <f>I73*G73/100</f>
        <v>0</v>
      </c>
      <c r="L73" s="531">
        <f>I73*H73/100</f>
        <v>0</v>
      </c>
      <c r="N73" s="427">
        <f t="shared" ref="N73:N75" si="20">F73*I73</f>
        <v>0</v>
      </c>
      <c r="P73" s="533"/>
      <c r="Q73" s="534"/>
    </row>
    <row r="74" spans="1:17" ht="17.25" customHeight="1" x14ac:dyDescent="0.2">
      <c r="A74" s="768"/>
      <c r="B74" s="121"/>
      <c r="C74" s="118"/>
      <c r="D74" s="118"/>
      <c r="E74" s="118"/>
      <c r="F74" s="339"/>
      <c r="G74" s="120"/>
      <c r="H74" s="398"/>
      <c r="I74" s="117"/>
      <c r="J74" s="425"/>
      <c r="K74" s="436">
        <f t="shared" ref="K74:K75" si="21">I74*G74/100</f>
        <v>0</v>
      </c>
      <c r="L74" s="437">
        <f t="shared" ref="L74:L75" si="22">I74*H74/100</f>
        <v>0</v>
      </c>
      <c r="N74" s="409">
        <f t="shared" si="20"/>
        <v>0</v>
      </c>
      <c r="P74" s="533"/>
      <c r="Q74" s="535"/>
    </row>
    <row r="75" spans="1:17" ht="17.25" customHeight="1" thickBot="1" x14ac:dyDescent="0.25">
      <c r="A75" s="768"/>
      <c r="B75" s="121"/>
      <c r="C75" s="118"/>
      <c r="D75" s="118"/>
      <c r="E75" s="118"/>
      <c r="F75" s="339"/>
      <c r="G75" s="120"/>
      <c r="H75" s="398"/>
      <c r="I75" s="117"/>
      <c r="J75" s="425"/>
      <c r="K75" s="436">
        <f t="shared" si="21"/>
        <v>0</v>
      </c>
      <c r="L75" s="437">
        <f t="shared" si="22"/>
        <v>0</v>
      </c>
      <c r="N75" s="408">
        <f t="shared" si="20"/>
        <v>0</v>
      </c>
      <c r="P75" s="533"/>
      <c r="Q75" s="536"/>
    </row>
    <row r="76" spans="1:17" ht="17.25" customHeight="1" thickTop="1" thickBot="1" x14ac:dyDescent="0.25">
      <c r="A76" s="769"/>
      <c r="B76" s="770" t="s">
        <v>46</v>
      </c>
      <c r="C76" s="771"/>
      <c r="D76" s="771"/>
      <c r="E76" s="771"/>
      <c r="F76" s="771"/>
      <c r="G76" s="771"/>
      <c r="H76" s="771"/>
      <c r="I76" s="772"/>
      <c r="J76" s="418"/>
      <c r="K76" s="421">
        <f>SUM(K73:K75)</f>
        <v>0</v>
      </c>
      <c r="L76" s="422">
        <f>SUM(L73:L75)</f>
        <v>0</v>
      </c>
      <c r="N76" s="426"/>
      <c r="P76" s="433"/>
    </row>
    <row r="77" spans="1:17" ht="17.25" customHeight="1" thickTop="1" thickBot="1" x14ac:dyDescent="0.25">
      <c r="A77" s="133"/>
      <c r="B77" s="133"/>
      <c r="C77" s="133"/>
      <c r="D77" s="133"/>
      <c r="E77" s="133"/>
      <c r="F77" s="133"/>
      <c r="G77" s="133"/>
      <c r="H77" s="133"/>
      <c r="I77" s="133"/>
      <c r="J77" s="133"/>
      <c r="K77" s="133"/>
      <c r="L77" s="133"/>
      <c r="P77" s="433"/>
    </row>
    <row r="78" spans="1:17" ht="30.75" customHeight="1" thickBot="1" x14ac:dyDescent="0.25">
      <c r="A78" s="133"/>
      <c r="B78" s="757" t="s">
        <v>273</v>
      </c>
      <c r="C78" s="758"/>
      <c r="D78" s="758"/>
      <c r="E78" s="758"/>
      <c r="F78" s="758"/>
      <c r="G78" s="758"/>
      <c r="H78" s="758"/>
      <c r="I78" s="759"/>
      <c r="J78" s="439"/>
      <c r="K78" s="532">
        <f>K27+K34+K66+K76</f>
        <v>0</v>
      </c>
      <c r="L78" s="532">
        <f>L27+L34+L66+L76</f>
        <v>0</v>
      </c>
      <c r="N78" s="497">
        <f>N14+N18+N24+N29+N36+N72</f>
        <v>0</v>
      </c>
      <c r="P78" s="433"/>
    </row>
    <row r="79" spans="1:17" ht="29.45" customHeight="1" x14ac:dyDescent="0.2">
      <c r="A79" s="133"/>
      <c r="B79" s="471"/>
      <c r="C79" s="471"/>
      <c r="D79" s="471"/>
      <c r="E79" s="471"/>
      <c r="F79" s="471"/>
      <c r="G79" s="471"/>
      <c r="H79" s="471"/>
      <c r="I79" s="471"/>
      <c r="J79" s="470"/>
      <c r="K79" s="472"/>
      <c r="L79" s="472"/>
      <c r="M79" s="76"/>
      <c r="N79" s="473"/>
      <c r="O79" s="76"/>
      <c r="P79" s="433"/>
    </row>
    <row r="80" spans="1:17" ht="30" hidden="1" customHeight="1" x14ac:dyDescent="0.2"/>
    <row r="81" spans="1:16" ht="17.25" customHeight="1" x14ac:dyDescent="0.2">
      <c r="A81" s="753" t="s">
        <v>271</v>
      </c>
      <c r="B81" s="753"/>
      <c r="C81" s="753"/>
      <c r="D81" s="753"/>
      <c r="E81" s="753"/>
      <c r="F81" s="753"/>
      <c r="G81" s="753"/>
      <c r="H81" s="753"/>
      <c r="I81" s="753"/>
      <c r="J81" s="753"/>
      <c r="K81" s="753"/>
      <c r="L81" s="753"/>
      <c r="M81" s="753"/>
      <c r="N81" s="753"/>
      <c r="O81" s="753"/>
      <c r="P81" s="753"/>
    </row>
    <row r="82" spans="1:16" ht="17.25" customHeight="1" x14ac:dyDescent="0.2">
      <c r="A82" s="744"/>
      <c r="B82" s="745"/>
      <c r="C82" s="745"/>
      <c r="D82" s="745"/>
      <c r="E82" s="745"/>
      <c r="F82" s="745"/>
      <c r="G82" s="745"/>
      <c r="H82" s="745"/>
      <c r="I82" s="745"/>
      <c r="J82" s="745"/>
      <c r="K82" s="745"/>
      <c r="L82" s="745"/>
      <c r="M82" s="745"/>
      <c r="N82" s="745"/>
      <c r="O82" s="745"/>
      <c r="P82" s="746"/>
    </row>
    <row r="83" spans="1:16" ht="17.25" customHeight="1" x14ac:dyDescent="0.2">
      <c r="A83" s="747"/>
      <c r="B83" s="748"/>
      <c r="C83" s="748"/>
      <c r="D83" s="748"/>
      <c r="E83" s="748"/>
      <c r="F83" s="748"/>
      <c r="G83" s="748"/>
      <c r="H83" s="748"/>
      <c r="I83" s="748"/>
      <c r="J83" s="748"/>
      <c r="K83" s="748"/>
      <c r="L83" s="748"/>
      <c r="M83" s="748"/>
      <c r="N83" s="748"/>
      <c r="O83" s="748"/>
      <c r="P83" s="749"/>
    </row>
    <row r="84" spans="1:16" ht="17.25" customHeight="1" x14ac:dyDescent="0.2">
      <c r="A84" s="747"/>
      <c r="B84" s="748"/>
      <c r="C84" s="748"/>
      <c r="D84" s="748"/>
      <c r="E84" s="748"/>
      <c r="F84" s="748"/>
      <c r="G84" s="748"/>
      <c r="H84" s="748"/>
      <c r="I84" s="748"/>
      <c r="J84" s="748"/>
      <c r="K84" s="748"/>
      <c r="L84" s="748"/>
      <c r="M84" s="748"/>
      <c r="N84" s="748"/>
      <c r="O84" s="748"/>
      <c r="P84" s="749"/>
    </row>
    <row r="85" spans="1:16" ht="17.25" customHeight="1" x14ac:dyDescent="0.2">
      <c r="A85" s="747"/>
      <c r="B85" s="748"/>
      <c r="C85" s="748"/>
      <c r="D85" s="748"/>
      <c r="E85" s="748"/>
      <c r="F85" s="748"/>
      <c r="G85" s="748"/>
      <c r="H85" s="748"/>
      <c r="I85" s="748"/>
      <c r="J85" s="748"/>
      <c r="K85" s="748"/>
      <c r="L85" s="748"/>
      <c r="M85" s="748"/>
      <c r="N85" s="748"/>
      <c r="O85" s="748"/>
      <c r="P85" s="749"/>
    </row>
    <row r="86" spans="1:16" ht="17.25" customHeight="1" x14ac:dyDescent="0.2">
      <c r="A86" s="747"/>
      <c r="B86" s="748"/>
      <c r="C86" s="748"/>
      <c r="D86" s="748"/>
      <c r="E86" s="748"/>
      <c r="F86" s="748"/>
      <c r="G86" s="748"/>
      <c r="H86" s="748"/>
      <c r="I86" s="748"/>
      <c r="J86" s="748"/>
      <c r="K86" s="748"/>
      <c r="L86" s="748"/>
      <c r="M86" s="748"/>
      <c r="N86" s="748"/>
      <c r="O86" s="748"/>
      <c r="P86" s="749"/>
    </row>
    <row r="87" spans="1:16" ht="17.25" customHeight="1" x14ac:dyDescent="0.2">
      <c r="A87" s="747"/>
      <c r="B87" s="748"/>
      <c r="C87" s="748"/>
      <c r="D87" s="748"/>
      <c r="E87" s="748"/>
      <c r="F87" s="748"/>
      <c r="G87" s="748"/>
      <c r="H87" s="748"/>
      <c r="I87" s="748"/>
      <c r="J87" s="748"/>
      <c r="K87" s="748"/>
      <c r="L87" s="748"/>
      <c r="M87" s="748"/>
      <c r="N87" s="748"/>
      <c r="O87" s="748"/>
      <c r="P87" s="749"/>
    </row>
    <row r="88" spans="1:16" ht="17.25" customHeight="1" x14ac:dyDescent="0.2">
      <c r="A88" s="747"/>
      <c r="B88" s="748"/>
      <c r="C88" s="748"/>
      <c r="D88" s="748"/>
      <c r="E88" s="748"/>
      <c r="F88" s="748"/>
      <c r="G88" s="748"/>
      <c r="H88" s="748"/>
      <c r="I88" s="748"/>
      <c r="J88" s="748"/>
      <c r="K88" s="748"/>
      <c r="L88" s="748"/>
      <c r="M88" s="748"/>
      <c r="N88" s="748"/>
      <c r="O88" s="748"/>
      <c r="P88" s="749"/>
    </row>
    <row r="89" spans="1:16" ht="17.25" customHeight="1" x14ac:dyDescent="0.2">
      <c r="A89" s="747"/>
      <c r="B89" s="748"/>
      <c r="C89" s="748"/>
      <c r="D89" s="748"/>
      <c r="E89" s="748"/>
      <c r="F89" s="748"/>
      <c r="G89" s="748"/>
      <c r="H89" s="748"/>
      <c r="I89" s="748"/>
      <c r="J89" s="748"/>
      <c r="K89" s="748"/>
      <c r="L89" s="748"/>
      <c r="M89" s="748"/>
      <c r="N89" s="748"/>
      <c r="O89" s="748"/>
      <c r="P89" s="749"/>
    </row>
    <row r="90" spans="1:16" ht="17.25" customHeight="1" x14ac:dyDescent="0.2">
      <c r="A90" s="747"/>
      <c r="B90" s="748"/>
      <c r="C90" s="748"/>
      <c r="D90" s="748"/>
      <c r="E90" s="748"/>
      <c r="F90" s="748"/>
      <c r="G90" s="748"/>
      <c r="H90" s="748"/>
      <c r="I90" s="748"/>
      <c r="J90" s="748"/>
      <c r="K90" s="748"/>
      <c r="L90" s="748"/>
      <c r="M90" s="748"/>
      <c r="N90" s="748"/>
      <c r="O90" s="748"/>
      <c r="P90" s="749"/>
    </row>
    <row r="91" spans="1:16" ht="17.25" customHeight="1" x14ac:dyDescent="0.2">
      <c r="A91" s="750"/>
      <c r="B91" s="751"/>
      <c r="C91" s="751"/>
      <c r="D91" s="751"/>
      <c r="E91" s="751"/>
      <c r="F91" s="751"/>
      <c r="G91" s="751"/>
      <c r="H91" s="751"/>
      <c r="I91" s="751"/>
      <c r="J91" s="751"/>
      <c r="K91" s="751"/>
      <c r="L91" s="751"/>
      <c r="M91" s="751"/>
      <c r="N91" s="751"/>
      <c r="O91" s="751"/>
      <c r="P91" s="752"/>
    </row>
  </sheetData>
  <sheetProtection algorithmName="SHA-512" hashValue="7145quh8ANHqOq0gN+Nw7rQyX8WmDpqnvCHrNpMlheFBqOtn2GU75/MdOzeETLAnSYwkgnNzBwjsG/CH9Dkm+w==" saltValue="8nDvq4BovC+f+lh2aHfjpQ==" spinCount="100000" sheet="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 ref="R14:R17"/>
    <mergeCell ref="R18:R23"/>
    <mergeCell ref="R24:R26"/>
    <mergeCell ref="B27:I27"/>
    <mergeCell ref="B34:I3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47"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zoomScale="90" zoomScaleNormal="90" workbookViewId="0">
      <selection activeCell="C13" sqref="C13"/>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814" t="s">
        <v>0</v>
      </c>
      <c r="B1" s="815"/>
      <c r="C1" s="815"/>
      <c r="D1" s="815"/>
      <c r="E1" s="815"/>
      <c r="F1" s="815"/>
      <c r="G1" s="815"/>
    </row>
    <row r="3" spans="1:203" ht="23.25" x14ac:dyDescent="0.2">
      <c r="A3" s="818" t="s">
        <v>144</v>
      </c>
      <c r="B3" s="818"/>
      <c r="C3" s="818"/>
      <c r="D3" s="818"/>
      <c r="E3" s="818"/>
      <c r="F3" s="818"/>
      <c r="G3" s="818"/>
    </row>
    <row r="4" spans="1:203" s="45" customFormat="1" ht="39" customHeight="1" x14ac:dyDescent="0.35">
      <c r="D4" s="48"/>
      <c r="G4" s="46"/>
    </row>
    <row r="5" spans="1:203" ht="27.75" customHeight="1" x14ac:dyDescent="0.2">
      <c r="A5" s="819" t="s">
        <v>474</v>
      </c>
      <c r="B5" s="819"/>
      <c r="C5" s="819"/>
      <c r="D5" s="819"/>
      <c r="E5" s="819"/>
      <c r="F5" s="819"/>
      <c r="G5" s="819"/>
    </row>
    <row r="6" spans="1:203" ht="15.75" x14ac:dyDescent="0.2">
      <c r="B6" s="112"/>
      <c r="C6" s="112"/>
      <c r="D6" s="112"/>
      <c r="E6" s="112"/>
      <c r="F6" s="112"/>
      <c r="G6" s="112"/>
    </row>
    <row r="8" spans="1:203" ht="31.5" customHeight="1" x14ac:dyDescent="0.2">
      <c r="B8" s="479" t="s">
        <v>230</v>
      </c>
      <c r="C8" s="108"/>
      <c r="D8" s="109"/>
      <c r="E8" s="110"/>
      <c r="F8" s="111" t="s">
        <v>20</v>
      </c>
    </row>
    <row r="10" spans="1:203" ht="7.5" customHeight="1" thickBot="1" x14ac:dyDescent="0.25">
      <c r="F10" s="112"/>
      <c r="G10" s="112"/>
    </row>
    <row r="11" spans="1:203" ht="18.75" customHeight="1" x14ac:dyDescent="0.2">
      <c r="A11" s="806" t="s">
        <v>152</v>
      </c>
      <c r="B11" s="816" t="s">
        <v>151</v>
      </c>
      <c r="C11" s="803" t="s">
        <v>21</v>
      </c>
      <c r="D11" s="113"/>
      <c r="E11" s="806" t="s">
        <v>152</v>
      </c>
      <c r="F11" s="801" t="s">
        <v>151</v>
      </c>
      <c r="G11" s="809" t="s">
        <v>22</v>
      </c>
    </row>
    <row r="12" spans="1:203" ht="15" customHeight="1" thickBot="1" x14ac:dyDescent="0.25">
      <c r="A12" s="807"/>
      <c r="B12" s="817"/>
      <c r="C12" s="805"/>
      <c r="D12" s="113"/>
      <c r="E12" s="807"/>
      <c r="F12" s="808"/>
      <c r="G12" s="810"/>
    </row>
    <row r="13" spans="1:203" s="61" customFormat="1" ht="20.100000000000001" customHeight="1" thickBot="1" x14ac:dyDescent="0.3">
      <c r="A13" s="65">
        <v>60</v>
      </c>
      <c r="B13" s="84" t="s">
        <v>55</v>
      </c>
      <c r="C13" s="370"/>
      <c r="D13" s="159"/>
      <c r="E13" s="65">
        <v>70</v>
      </c>
      <c r="F13" s="65" t="s">
        <v>113</v>
      </c>
      <c r="G13" s="498">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3" t="s">
        <v>58</v>
      </c>
      <c r="C14" s="371"/>
      <c r="D14" s="159"/>
      <c r="E14" s="149"/>
      <c r="F14" s="149"/>
      <c r="G14" s="156"/>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4" t="s">
        <v>69</v>
      </c>
      <c r="C15" s="370"/>
      <c r="D15" s="159"/>
      <c r="E15" s="150"/>
      <c r="F15" s="150"/>
      <c r="G15" s="157"/>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3" t="s">
        <v>77</v>
      </c>
      <c r="C16" s="537"/>
      <c r="D16" s="159"/>
      <c r="E16" s="151"/>
      <c r="F16" s="151"/>
      <c r="G16" s="15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4" t="s">
        <v>88</v>
      </c>
      <c r="C17" s="538"/>
      <c r="D17" s="159"/>
      <c r="E17" s="65">
        <v>74</v>
      </c>
      <c r="F17" s="65" t="s">
        <v>104</v>
      </c>
      <c r="G17" s="498">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3" t="s">
        <v>89</v>
      </c>
      <c r="C18" s="371"/>
      <c r="D18" s="160"/>
      <c r="E18" s="65">
        <v>75</v>
      </c>
      <c r="F18" s="65" t="s">
        <v>103</v>
      </c>
      <c r="G18" s="372"/>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4" t="s">
        <v>90</v>
      </c>
      <c r="C19" s="370"/>
      <c r="D19" s="160"/>
      <c r="E19" s="72">
        <v>76</v>
      </c>
      <c r="F19" s="72" t="s">
        <v>102</v>
      </c>
      <c r="G19" s="373"/>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3" t="s">
        <v>91</v>
      </c>
      <c r="C20" s="371"/>
      <c r="D20" s="160"/>
      <c r="E20" s="65">
        <v>77</v>
      </c>
      <c r="F20" s="65" t="s">
        <v>101</v>
      </c>
      <c r="G20" s="372"/>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6" t="s">
        <v>161</v>
      </c>
      <c r="C21" s="370"/>
      <c r="D21" s="159"/>
      <c r="E21" s="65">
        <v>78</v>
      </c>
      <c r="F21" s="65" t="s">
        <v>100</v>
      </c>
      <c r="G21" s="374"/>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5">
        <v>69</v>
      </c>
      <c r="B22" s="83" t="s">
        <v>94</v>
      </c>
      <c r="C22" s="371"/>
      <c r="D22" s="63"/>
      <c r="E22" s="72">
        <v>79</v>
      </c>
      <c r="F22" s="72" t="s">
        <v>99</v>
      </c>
      <c r="G22" s="375"/>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792" t="s">
        <v>95</v>
      </c>
      <c r="B23" s="793"/>
      <c r="C23" s="161">
        <f>C13+C14+C15+C16+C17+C18+C19+C20+C21+C22</f>
        <v>0</v>
      </c>
      <c r="D23" s="159"/>
      <c r="E23" s="792" t="s">
        <v>95</v>
      </c>
      <c r="F23" s="800"/>
      <c r="G23" s="162">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96</v>
      </c>
      <c r="C24" s="371"/>
      <c r="D24" s="159"/>
      <c r="E24" s="72">
        <v>87</v>
      </c>
      <c r="F24" s="69" t="s">
        <v>97</v>
      </c>
      <c r="G24" s="499">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794" t="s">
        <v>21</v>
      </c>
      <c r="B25" s="795"/>
      <c r="C25" s="161">
        <f>C23+C24</f>
        <v>0</v>
      </c>
      <c r="D25" s="159"/>
      <c r="E25" s="794" t="s">
        <v>134</v>
      </c>
      <c r="F25" s="799"/>
      <c r="G25" s="162">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11" t="s">
        <v>200</v>
      </c>
      <c r="F29" s="812"/>
      <c r="G29" s="813"/>
    </row>
    <row r="30" spans="1:202" ht="33" customHeight="1" x14ac:dyDescent="0.2">
      <c r="A30" s="67"/>
      <c r="B30" s="67"/>
      <c r="C30" s="67"/>
      <c r="D30" s="68"/>
      <c r="E30" s="796" t="s">
        <v>298</v>
      </c>
      <c r="F30" s="797"/>
      <c r="G30" s="798"/>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801" t="s">
        <v>152</v>
      </c>
      <c r="F33" s="801" t="s">
        <v>151</v>
      </c>
      <c r="G33" s="803" t="s">
        <v>22</v>
      </c>
    </row>
    <row r="34" spans="4:10" ht="15" customHeight="1" thickBot="1" x14ac:dyDescent="0.25">
      <c r="D34" s="64"/>
      <c r="E34" s="802"/>
      <c r="F34" s="802"/>
      <c r="G34" s="804"/>
    </row>
    <row r="35" spans="4:10" ht="20.100000000000001" customHeight="1" x14ac:dyDescent="0.2">
      <c r="D35" s="64"/>
      <c r="E35" s="376" t="s">
        <v>228</v>
      </c>
      <c r="F35" s="377" t="s">
        <v>118</v>
      </c>
      <c r="G35" s="381"/>
    </row>
    <row r="36" spans="4:10" ht="20.100000000000001" customHeight="1" x14ac:dyDescent="0.2">
      <c r="D36" s="64"/>
      <c r="E36" s="140" t="s">
        <v>229</v>
      </c>
      <c r="F36" s="152" t="s">
        <v>118</v>
      </c>
      <c r="G36" s="378"/>
    </row>
    <row r="37" spans="4:10" ht="20.100000000000001" customHeight="1" x14ac:dyDescent="0.2">
      <c r="D37" s="64"/>
      <c r="E37" s="140" t="s">
        <v>153</v>
      </c>
      <c r="F37" s="141" t="s">
        <v>160</v>
      </c>
      <c r="G37" s="378"/>
    </row>
    <row r="38" spans="4:10" ht="20.100000000000001" customHeight="1" x14ac:dyDescent="0.2">
      <c r="D38" s="64"/>
      <c r="E38" s="140" t="s">
        <v>154</v>
      </c>
      <c r="F38" s="141" t="s">
        <v>163</v>
      </c>
      <c r="G38" s="378"/>
    </row>
    <row r="39" spans="4:10" ht="20.100000000000001" customHeight="1" x14ac:dyDescent="0.2">
      <c r="D39" s="64"/>
      <c r="E39" s="140" t="s">
        <v>155</v>
      </c>
      <c r="F39" s="142" t="s">
        <v>162</v>
      </c>
      <c r="G39" s="378"/>
    </row>
    <row r="40" spans="4:10" ht="20.100000000000001" customHeight="1" x14ac:dyDescent="0.2">
      <c r="D40" s="64"/>
      <c r="E40" s="140" t="s">
        <v>156</v>
      </c>
      <c r="F40" s="142" t="s">
        <v>164</v>
      </c>
      <c r="G40" s="378"/>
    </row>
    <row r="41" spans="4:10" ht="20.100000000000001" customHeight="1" x14ac:dyDescent="0.2">
      <c r="D41" s="64"/>
      <c r="E41" s="140" t="s">
        <v>157</v>
      </c>
      <c r="F41" s="142" t="s">
        <v>159</v>
      </c>
      <c r="G41" s="378"/>
    </row>
    <row r="42" spans="4:10" ht="20.100000000000001" customHeight="1" x14ac:dyDescent="0.2">
      <c r="D42" s="64"/>
      <c r="E42" s="140" t="s">
        <v>158</v>
      </c>
      <c r="F42" s="142" t="s">
        <v>165</v>
      </c>
      <c r="G42" s="378"/>
    </row>
    <row r="43" spans="4:10" ht="31.5" customHeight="1" x14ac:dyDescent="0.2">
      <c r="D43" s="64"/>
      <c r="E43" s="143">
        <v>70641</v>
      </c>
      <c r="F43" s="144" t="s">
        <v>117</v>
      </c>
      <c r="G43" s="378"/>
    </row>
    <row r="44" spans="4:10" ht="30.75" customHeight="1" x14ac:dyDescent="0.2">
      <c r="E44" s="143">
        <v>70642</v>
      </c>
      <c r="F44" s="144" t="s">
        <v>116</v>
      </c>
      <c r="G44" s="378"/>
    </row>
    <row r="45" spans="4:10" ht="20.100000000000001" customHeight="1" x14ac:dyDescent="0.2">
      <c r="E45" s="143">
        <v>707</v>
      </c>
      <c r="F45" s="142" t="s">
        <v>115</v>
      </c>
      <c r="G45" s="378"/>
    </row>
    <row r="46" spans="4:10" ht="20.100000000000001" customHeight="1" thickBot="1" x14ac:dyDescent="0.25">
      <c r="E46" s="164">
        <v>708</v>
      </c>
      <c r="F46" s="165" t="s">
        <v>114</v>
      </c>
      <c r="G46" s="379"/>
    </row>
    <row r="47" spans="4:10" ht="20.100000000000001" customHeight="1" thickBot="1" x14ac:dyDescent="0.25">
      <c r="E47" s="163">
        <v>70</v>
      </c>
      <c r="F47" s="163" t="s">
        <v>113</v>
      </c>
      <c r="G47" s="500">
        <f>SUM(G35:G46)</f>
        <v>0</v>
      </c>
    </row>
    <row r="48" spans="4:10" ht="20.100000000000001" customHeight="1" x14ac:dyDescent="0.2">
      <c r="E48" s="166">
        <v>741</v>
      </c>
      <c r="F48" s="167" t="s">
        <v>112</v>
      </c>
      <c r="G48" s="380"/>
      <c r="J48" s="83"/>
    </row>
    <row r="49" spans="5:7" ht="20.100000000000001" customHeight="1" x14ac:dyDescent="0.2">
      <c r="E49" s="145">
        <v>742</v>
      </c>
      <c r="F49" s="153" t="s">
        <v>111</v>
      </c>
      <c r="G49" s="378"/>
    </row>
    <row r="50" spans="5:7" ht="20.100000000000001" customHeight="1" x14ac:dyDescent="0.2">
      <c r="E50" s="145">
        <v>743</v>
      </c>
      <c r="F50" s="153" t="s">
        <v>110</v>
      </c>
      <c r="G50" s="378"/>
    </row>
    <row r="51" spans="5:7" ht="20.100000000000001" customHeight="1" x14ac:dyDescent="0.2">
      <c r="E51" s="145">
        <v>744</v>
      </c>
      <c r="F51" s="153" t="s">
        <v>109</v>
      </c>
      <c r="G51" s="378"/>
    </row>
    <row r="52" spans="5:7" ht="35.25" customHeight="1" x14ac:dyDescent="0.2">
      <c r="E52" s="145">
        <v>7451</v>
      </c>
      <c r="F52" s="153" t="s">
        <v>108</v>
      </c>
      <c r="G52" s="378"/>
    </row>
    <row r="53" spans="5:7" ht="20.100000000000001" customHeight="1" x14ac:dyDescent="0.2">
      <c r="E53" s="145">
        <v>7452</v>
      </c>
      <c r="F53" s="154" t="s">
        <v>107</v>
      </c>
      <c r="G53" s="378"/>
    </row>
    <row r="54" spans="5:7" ht="20.100000000000001" customHeight="1" x14ac:dyDescent="0.2">
      <c r="E54" s="145">
        <v>746</v>
      </c>
      <c r="F54" s="153" t="s">
        <v>106</v>
      </c>
      <c r="G54" s="378"/>
    </row>
    <row r="55" spans="5:7" ht="20.100000000000001" customHeight="1" x14ac:dyDescent="0.2">
      <c r="E55" s="145">
        <v>747</v>
      </c>
      <c r="F55" s="154" t="s">
        <v>105</v>
      </c>
      <c r="G55" s="378"/>
    </row>
    <row r="56" spans="5:7" ht="20.100000000000001" customHeight="1" x14ac:dyDescent="0.2">
      <c r="E56" s="145" t="s">
        <v>166</v>
      </c>
      <c r="F56" s="155" t="s">
        <v>168</v>
      </c>
      <c r="G56" s="378"/>
    </row>
    <row r="57" spans="5:7" ht="20.100000000000001" customHeight="1" thickBot="1" x14ac:dyDescent="0.25">
      <c r="E57" s="168" t="s">
        <v>167</v>
      </c>
      <c r="F57" s="169" t="s">
        <v>169</v>
      </c>
      <c r="G57" s="379"/>
    </row>
    <row r="58" spans="5:7" ht="20.100000000000001" customHeight="1" thickBot="1" x14ac:dyDescent="0.25">
      <c r="E58" s="163">
        <v>74</v>
      </c>
      <c r="F58" s="163" t="s">
        <v>104</v>
      </c>
      <c r="G58" s="500">
        <f>SUM(G48:G57)</f>
        <v>0</v>
      </c>
    </row>
  </sheetData>
  <sheetProtection algorithmName="SHA-512" hashValue="kdO02/2AvqtZlp5St85HOqt46o1ZsAZrq8tEY2kcUOctALkhHG76Fqtyv3D6Ku1C24rmCyyabsrzm/uDbfbENg==" saltValue="+CwLNUz9U64O3rY6ix9ejQ==" spinCount="100000" sheet="1" selectLockedCells="1"/>
  <mergeCells count="18">
    <mergeCell ref="A1:G1"/>
    <mergeCell ref="A11:A12"/>
    <mergeCell ref="B11:B12"/>
    <mergeCell ref="A3:G3"/>
    <mergeCell ref="A5:G5"/>
    <mergeCell ref="E33:E34"/>
    <mergeCell ref="F33:F34"/>
    <mergeCell ref="G33:G34"/>
    <mergeCell ref="C11:C12"/>
    <mergeCell ref="E11:E12"/>
    <mergeCell ref="F11:F12"/>
    <mergeCell ref="G11:G12"/>
    <mergeCell ref="E29:G29"/>
    <mergeCell ref="A23:B23"/>
    <mergeCell ref="A25:B25"/>
    <mergeCell ref="E30:G30"/>
    <mergeCell ref="E25:F25"/>
    <mergeCell ref="E23:F23"/>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7"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zoomScaleNormal="100" zoomScaleSheetLayoutView="100" workbookViewId="0">
      <selection activeCell="C13" sqref="C13"/>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25" t="s">
        <v>0</v>
      </c>
      <c r="B1" s="826"/>
      <c r="C1" s="826"/>
      <c r="D1" s="826"/>
      <c r="E1" s="826"/>
      <c r="F1" s="826"/>
      <c r="G1" s="826"/>
    </row>
    <row r="3" spans="1:7" ht="23.25" x14ac:dyDescent="0.2">
      <c r="A3" s="818" t="s">
        <v>42</v>
      </c>
      <c r="B3" s="818"/>
      <c r="C3" s="818"/>
      <c r="D3" s="818"/>
      <c r="E3" s="818"/>
      <c r="F3" s="818"/>
      <c r="G3" s="818"/>
    </row>
    <row r="4" spans="1:7" ht="63.75" customHeight="1" x14ac:dyDescent="0.2"/>
    <row r="5" spans="1:7" ht="15.75" x14ac:dyDescent="0.2">
      <c r="B5" s="828" t="s">
        <v>475</v>
      </c>
      <c r="C5" s="828"/>
      <c r="D5" s="828"/>
      <c r="E5" s="828"/>
      <c r="F5" s="828"/>
      <c r="G5" s="828"/>
    </row>
    <row r="6" spans="1:7" ht="15.75" x14ac:dyDescent="0.2">
      <c r="E6" s="112"/>
      <c r="F6" s="112"/>
    </row>
    <row r="7" spans="1:7" ht="31.5" customHeight="1" x14ac:dyDescent="0.2">
      <c r="A7" s="827" t="s">
        <v>238</v>
      </c>
      <c r="B7" s="827"/>
      <c r="C7" s="827"/>
      <c r="D7" s="827"/>
      <c r="E7" s="827"/>
      <c r="F7" s="827"/>
      <c r="G7" s="827"/>
    </row>
    <row r="8" spans="1:7" ht="15.75" x14ac:dyDescent="0.2">
      <c r="E8" s="112"/>
      <c r="F8" s="112"/>
    </row>
    <row r="9" spans="1:7" ht="56.25" customHeight="1" thickBot="1" x14ac:dyDescent="0.25"/>
    <row r="10" spans="1:7" ht="32.25" customHeight="1" thickBot="1" x14ac:dyDescent="0.25">
      <c r="A10" s="98"/>
      <c r="B10" s="823" t="s">
        <v>53</v>
      </c>
      <c r="C10" s="823"/>
      <c r="D10" s="823"/>
      <c r="E10" s="823"/>
      <c r="F10" s="823"/>
      <c r="G10" s="824"/>
    </row>
    <row r="11" spans="1:7" x14ac:dyDescent="0.2">
      <c r="A11" s="803" t="s">
        <v>152</v>
      </c>
      <c r="B11" s="832" t="s">
        <v>19</v>
      </c>
      <c r="C11" s="829" t="s">
        <v>231</v>
      </c>
      <c r="D11" s="829" t="s">
        <v>148</v>
      </c>
      <c r="E11" s="829" t="s">
        <v>137</v>
      </c>
      <c r="F11" s="829" t="s">
        <v>138</v>
      </c>
      <c r="G11" s="820" t="s">
        <v>38</v>
      </c>
    </row>
    <row r="12" spans="1:7" x14ac:dyDescent="0.2">
      <c r="A12" s="831"/>
      <c r="B12" s="821"/>
      <c r="C12" s="830"/>
      <c r="D12" s="830"/>
      <c r="E12" s="830"/>
      <c r="F12" s="830"/>
      <c r="G12" s="821"/>
    </row>
    <row r="13" spans="1:7" ht="20.100000000000001" customHeight="1" x14ac:dyDescent="0.2">
      <c r="A13" s="174">
        <v>617</v>
      </c>
      <c r="B13" s="147" t="s">
        <v>56</v>
      </c>
      <c r="C13" s="288"/>
      <c r="D13" s="288"/>
      <c r="E13" s="288"/>
      <c r="F13" s="288"/>
      <c r="G13" s="303">
        <f>SUM(C13:F13)</f>
        <v>0</v>
      </c>
    </row>
    <row r="14" spans="1:7" ht="20.100000000000001" customHeight="1" thickBot="1" x14ac:dyDescent="0.25">
      <c r="A14" s="175" t="s">
        <v>172</v>
      </c>
      <c r="B14" s="176" t="s">
        <v>57</v>
      </c>
      <c r="C14" s="289"/>
      <c r="D14" s="289"/>
      <c r="E14" s="289"/>
      <c r="F14" s="289"/>
      <c r="G14" s="303">
        <f t="shared" ref="G14" si="0">SUM(C14:F14)</f>
        <v>0</v>
      </c>
    </row>
    <row r="15" spans="1:7" ht="20.100000000000001" customHeight="1" thickBot="1" x14ac:dyDescent="0.25">
      <c r="A15" s="190">
        <v>61</v>
      </c>
      <c r="B15" s="191" t="s">
        <v>58</v>
      </c>
      <c r="C15" s="301">
        <f>SUM(C13:C14)</f>
        <v>0</v>
      </c>
      <c r="D15" s="301">
        <f t="shared" ref="D15:F15" si="1">SUM(D13:D14)</f>
        <v>0</v>
      </c>
      <c r="E15" s="301">
        <f t="shared" si="1"/>
        <v>0</v>
      </c>
      <c r="F15" s="301">
        <f t="shared" si="1"/>
        <v>0</v>
      </c>
      <c r="G15" s="302">
        <f>SUM(C15:F15)</f>
        <v>0</v>
      </c>
    </row>
    <row r="16" spans="1:7" ht="27.75" customHeight="1" x14ac:dyDescent="0.2">
      <c r="A16" s="177">
        <v>621</v>
      </c>
      <c r="B16" s="540" t="s">
        <v>59</v>
      </c>
      <c r="C16" s="539"/>
      <c r="D16" s="539"/>
      <c r="E16" s="539"/>
      <c r="F16" s="293"/>
      <c r="G16" s="579">
        <f>SUM(C16:F16)</f>
        <v>0</v>
      </c>
    </row>
    <row r="17" spans="1:8" ht="27" customHeight="1" x14ac:dyDescent="0.2">
      <c r="A17" s="174">
        <v>622</v>
      </c>
      <c r="B17" s="147" t="s">
        <v>133</v>
      </c>
      <c r="C17" s="293"/>
      <c r="D17" s="293"/>
      <c r="E17" s="293"/>
      <c r="F17" s="294"/>
      <c r="G17" s="304">
        <f t="shared" ref="G17:G25" si="2">SUM(C17:F17)</f>
        <v>0</v>
      </c>
    </row>
    <row r="18" spans="1:8" ht="30" customHeight="1" x14ac:dyDescent="0.2">
      <c r="A18" s="174" t="s">
        <v>189</v>
      </c>
      <c r="B18" s="147" t="s">
        <v>253</v>
      </c>
      <c r="C18" s="293"/>
      <c r="D18" s="293"/>
      <c r="E18" s="288"/>
      <c r="F18" s="293"/>
      <c r="G18" s="304">
        <f>E18</f>
        <v>0</v>
      </c>
    </row>
    <row r="19" spans="1:8" ht="20.100000000000001" customHeight="1" x14ac:dyDescent="0.2">
      <c r="A19" s="174" t="s">
        <v>190</v>
      </c>
      <c r="B19" s="147" t="s">
        <v>61</v>
      </c>
      <c r="C19" s="293"/>
      <c r="D19" s="293"/>
      <c r="E19" s="288"/>
      <c r="F19" s="293"/>
      <c r="G19" s="304">
        <f>E19</f>
        <v>0</v>
      </c>
    </row>
    <row r="20" spans="1:8" ht="30" customHeight="1" x14ac:dyDescent="0.2">
      <c r="A20" s="174">
        <v>623</v>
      </c>
      <c r="B20" s="147" t="s">
        <v>62</v>
      </c>
      <c r="C20" s="293"/>
      <c r="D20" s="288"/>
      <c r="E20" s="293"/>
      <c r="F20" s="288"/>
      <c r="G20" s="304">
        <f>D20+F20</f>
        <v>0</v>
      </c>
    </row>
    <row r="21" spans="1:8" ht="20.100000000000001" customHeight="1" x14ac:dyDescent="0.2">
      <c r="A21" s="174">
        <v>625</v>
      </c>
      <c r="B21" s="147" t="s">
        <v>263</v>
      </c>
      <c r="C21" s="287"/>
      <c r="D21" s="287"/>
      <c r="E21" s="288"/>
      <c r="F21" s="287"/>
      <c r="G21" s="304">
        <f t="shared" si="2"/>
        <v>0</v>
      </c>
    </row>
    <row r="22" spans="1:8" ht="20.100000000000001" customHeight="1" x14ac:dyDescent="0.2">
      <c r="A22" s="174" t="s">
        <v>195</v>
      </c>
      <c r="B22" s="147" t="s">
        <v>64</v>
      </c>
      <c r="C22" s="293"/>
      <c r="D22" s="293"/>
      <c r="E22" s="293"/>
      <c r="F22" s="288"/>
      <c r="G22" s="304">
        <f t="shared" si="2"/>
        <v>0</v>
      </c>
    </row>
    <row r="23" spans="1:8" ht="20.100000000000001" customHeight="1" x14ac:dyDescent="0.2">
      <c r="A23" s="174" t="s">
        <v>174</v>
      </c>
      <c r="B23" s="147" t="s">
        <v>65</v>
      </c>
      <c r="C23" s="288"/>
      <c r="D23" s="288"/>
      <c r="E23" s="288"/>
      <c r="F23" s="288"/>
      <c r="G23" s="304">
        <f t="shared" si="2"/>
        <v>0</v>
      </c>
    </row>
    <row r="24" spans="1:8" ht="20.100000000000001" customHeight="1" x14ac:dyDescent="0.2">
      <c r="A24" s="174" t="s">
        <v>175</v>
      </c>
      <c r="B24" s="147" t="s">
        <v>66</v>
      </c>
      <c r="C24" s="288"/>
      <c r="D24" s="293"/>
      <c r="E24" s="293"/>
      <c r="F24" s="293"/>
      <c r="G24" s="304">
        <f t="shared" si="2"/>
        <v>0</v>
      </c>
    </row>
    <row r="25" spans="1:8" ht="20.100000000000001" customHeight="1" x14ac:dyDescent="0.2">
      <c r="A25" s="174" t="s">
        <v>176</v>
      </c>
      <c r="B25" s="147" t="s">
        <v>67</v>
      </c>
      <c r="C25" s="288"/>
      <c r="D25" s="288"/>
      <c r="E25" s="288"/>
      <c r="F25" s="293"/>
      <c r="G25" s="304">
        <f t="shared" si="2"/>
        <v>0</v>
      </c>
      <c r="H25" s="95"/>
    </row>
    <row r="26" spans="1:8" ht="20.100000000000001" customHeight="1" thickBot="1" x14ac:dyDescent="0.25">
      <c r="A26" s="175" t="s">
        <v>331</v>
      </c>
      <c r="B26" s="176" t="s">
        <v>68</v>
      </c>
      <c r="C26" s="295"/>
      <c r="D26" s="295"/>
      <c r="E26" s="295"/>
      <c r="F26" s="289"/>
      <c r="G26" s="303">
        <f>SUM(C26:F26)</f>
        <v>0</v>
      </c>
    </row>
    <row r="27" spans="1:8" ht="20.100000000000001" customHeight="1" thickBot="1" x14ac:dyDescent="0.25">
      <c r="A27" s="190">
        <v>62</v>
      </c>
      <c r="B27" s="191" t="s">
        <v>69</v>
      </c>
      <c r="C27" s="302">
        <f>SUM(C16:C25)</f>
        <v>0</v>
      </c>
      <c r="D27" s="301">
        <f>SUM(D16:D25)</f>
        <v>0</v>
      </c>
      <c r="E27" s="302">
        <f>SUM(E16:E25)</f>
        <v>0</v>
      </c>
      <c r="F27" s="301">
        <f>SUM(F16:F26)</f>
        <v>0</v>
      </c>
      <c r="G27" s="302">
        <f>SUM(C27:F27)</f>
        <v>0</v>
      </c>
    </row>
    <row r="28" spans="1:8" ht="28.5" customHeight="1" x14ac:dyDescent="0.2">
      <c r="A28" s="180">
        <v>631</v>
      </c>
      <c r="B28" s="181" t="s">
        <v>139</v>
      </c>
      <c r="C28" s="288"/>
      <c r="D28" s="288"/>
      <c r="E28" s="288"/>
      <c r="F28" s="293"/>
      <c r="G28" s="305">
        <f>C28+D28+E28</f>
        <v>0</v>
      </c>
    </row>
    <row r="29" spans="1:8" ht="28.5" customHeight="1" x14ac:dyDescent="0.2">
      <c r="A29" s="180" t="s">
        <v>140</v>
      </c>
      <c r="B29" s="181" t="s">
        <v>141</v>
      </c>
      <c r="C29" s="575"/>
      <c r="D29" s="575"/>
      <c r="E29" s="575"/>
      <c r="F29" s="293"/>
      <c r="G29" s="576">
        <f>C29+D29+E29</f>
        <v>0</v>
      </c>
    </row>
    <row r="30" spans="1:8" ht="27.75" customHeight="1" thickBot="1" x14ac:dyDescent="0.25">
      <c r="A30" s="182" t="s">
        <v>142</v>
      </c>
      <c r="B30" s="183" t="s">
        <v>143</v>
      </c>
      <c r="C30" s="289"/>
      <c r="D30" s="289"/>
      <c r="E30" s="289"/>
      <c r="F30" s="295"/>
      <c r="G30" s="307">
        <f>C30+D30+E30</f>
        <v>0</v>
      </c>
    </row>
    <row r="31" spans="1:8" ht="20.100000000000001" customHeight="1" thickBot="1" x14ac:dyDescent="0.25">
      <c r="A31" s="190">
        <v>63</v>
      </c>
      <c r="B31" s="191" t="s">
        <v>77</v>
      </c>
      <c r="C31" s="302">
        <f>SUM(C28:C30)</f>
        <v>0</v>
      </c>
      <c r="D31" s="302">
        <f t="shared" ref="D31:E31" si="3">SUM(D28:D30)</f>
        <v>0</v>
      </c>
      <c r="E31" s="302">
        <f t="shared" si="3"/>
        <v>0</v>
      </c>
      <c r="F31" s="290"/>
      <c r="G31" s="302">
        <f>SUM(C31:E31)</f>
        <v>0</v>
      </c>
    </row>
    <row r="32" spans="1:8" ht="20.100000000000001" customHeight="1" x14ac:dyDescent="0.2">
      <c r="A32" s="179" t="s">
        <v>179</v>
      </c>
      <c r="B32" s="178" t="s">
        <v>78</v>
      </c>
      <c r="C32" s="291"/>
      <c r="D32" s="291"/>
      <c r="E32" s="291"/>
      <c r="F32" s="292"/>
      <c r="G32" s="303">
        <f>SUM(C32:F32)</f>
        <v>0</v>
      </c>
    </row>
    <row r="33" spans="1:256" ht="20.100000000000001" customHeight="1" x14ac:dyDescent="0.2">
      <c r="A33" s="184" t="s">
        <v>180</v>
      </c>
      <c r="B33" s="185" t="s">
        <v>79</v>
      </c>
      <c r="C33" s="288"/>
      <c r="D33" s="288"/>
      <c r="E33" s="288"/>
      <c r="F33" s="293"/>
      <c r="G33" s="304">
        <f t="shared" ref="G33:G38" si="4">SUM(C33:F33)</f>
        <v>0</v>
      </c>
    </row>
    <row r="34" spans="1:256" ht="20.100000000000001" customHeight="1" x14ac:dyDescent="0.2">
      <c r="A34" s="184" t="s">
        <v>181</v>
      </c>
      <c r="B34" s="185" t="s">
        <v>80</v>
      </c>
      <c r="C34" s="288"/>
      <c r="D34" s="288"/>
      <c r="E34" s="288"/>
      <c r="F34" s="293"/>
      <c r="G34" s="304">
        <f t="shared" si="4"/>
        <v>0</v>
      </c>
    </row>
    <row r="35" spans="1:256" ht="20.100000000000001" customHeight="1" x14ac:dyDescent="0.2">
      <c r="A35" s="184" t="s">
        <v>192</v>
      </c>
      <c r="B35" s="185" t="s">
        <v>81</v>
      </c>
      <c r="C35" s="288"/>
      <c r="D35" s="288"/>
      <c r="E35" s="288"/>
      <c r="F35" s="293"/>
      <c r="G35" s="304">
        <f t="shared" si="4"/>
        <v>0</v>
      </c>
    </row>
    <row r="36" spans="1:256" ht="30.75" customHeight="1" x14ac:dyDescent="0.2">
      <c r="A36" s="184">
        <v>645</v>
      </c>
      <c r="B36" s="185" t="s">
        <v>82</v>
      </c>
      <c r="C36" s="288"/>
      <c r="D36" s="288"/>
      <c r="E36" s="288"/>
      <c r="F36" s="293"/>
      <c r="G36" s="304">
        <f t="shared" si="4"/>
        <v>0</v>
      </c>
    </row>
    <row r="37" spans="1:256" ht="20.100000000000001" customHeight="1" x14ac:dyDescent="0.2">
      <c r="A37" s="184">
        <v>647</v>
      </c>
      <c r="B37" s="185" t="s">
        <v>83</v>
      </c>
      <c r="C37" s="288"/>
      <c r="D37" s="288"/>
      <c r="E37" s="288"/>
      <c r="F37" s="293"/>
      <c r="G37" s="304">
        <f t="shared" si="4"/>
        <v>0</v>
      </c>
    </row>
    <row r="38" spans="1:256" ht="20.100000000000001" customHeight="1" thickBot="1" x14ac:dyDescent="0.25">
      <c r="A38" s="186">
        <v>648</v>
      </c>
      <c r="B38" s="187" t="s">
        <v>84</v>
      </c>
      <c r="C38" s="289"/>
      <c r="D38" s="289"/>
      <c r="E38" s="289"/>
      <c r="F38" s="295"/>
      <c r="G38" s="305">
        <f t="shared" si="4"/>
        <v>0</v>
      </c>
    </row>
    <row r="39" spans="1:256" ht="20.100000000000001" customHeight="1" thickBot="1" x14ac:dyDescent="0.25">
      <c r="A39" s="190">
        <v>64</v>
      </c>
      <c r="B39" s="191" t="s">
        <v>88</v>
      </c>
      <c r="C39" s="541">
        <f>SUM(C32:C38)</f>
        <v>0</v>
      </c>
      <c r="D39" s="542">
        <f>SUM(D32:D38)</f>
        <v>0</v>
      </c>
      <c r="E39" s="541">
        <f>SUM(E32:E38)</f>
        <v>0</v>
      </c>
      <c r="F39" s="290"/>
      <c r="G39" s="541">
        <f>SUM(C39:F39)</f>
        <v>0</v>
      </c>
    </row>
    <row r="40" spans="1:256" ht="33" customHeight="1" thickBot="1" x14ac:dyDescent="0.25">
      <c r="A40" s="188" t="s">
        <v>248</v>
      </c>
      <c r="B40" s="189" t="s">
        <v>92</v>
      </c>
      <c r="C40" s="306"/>
      <c r="D40" s="296"/>
      <c r="E40" s="296"/>
      <c r="F40" s="297"/>
      <c r="G40" s="307">
        <f>SUM(C40:F40)</f>
        <v>0</v>
      </c>
    </row>
    <row r="41" spans="1:256" ht="56.25" customHeight="1" thickBot="1" x14ac:dyDescent="0.25">
      <c r="A41" s="190">
        <v>68</v>
      </c>
      <c r="B41" s="191" t="s">
        <v>93</v>
      </c>
      <c r="C41" s="302">
        <f>SUM(C40)</f>
        <v>0</v>
      </c>
      <c r="D41" s="301">
        <f>SUM(D40)</f>
        <v>0</v>
      </c>
      <c r="E41" s="302">
        <f>SUM(E40)</f>
        <v>0</v>
      </c>
      <c r="F41" s="290"/>
      <c r="G41" s="302">
        <f>SUM(C41:F41)</f>
        <v>0</v>
      </c>
    </row>
    <row r="42" spans="1:256" s="56" customFormat="1" ht="20.100000000000001" customHeight="1" thickBot="1" x14ac:dyDescent="0.25">
      <c r="A42" s="822" t="s">
        <v>95</v>
      </c>
      <c r="B42" s="822"/>
      <c r="C42" s="302">
        <f>C15+C27+C31+C39+C41</f>
        <v>0</v>
      </c>
      <c r="D42" s="301">
        <f>D15+D27+D31+D39+D41</f>
        <v>0</v>
      </c>
      <c r="E42" s="302">
        <f>E15+E27+E31+E39+E41</f>
        <v>0</v>
      </c>
      <c r="F42" s="301">
        <f>F15+F27+F31+F39+F41</f>
        <v>0</v>
      </c>
      <c r="G42" s="302">
        <f>G15+G27+G31+G39+G41</f>
        <v>0</v>
      </c>
      <c r="H42" s="55"/>
      <c r="I42" s="96"/>
      <c r="J42" s="55"/>
      <c r="K42" s="96"/>
      <c r="L42" s="73"/>
      <c r="M42" s="97"/>
      <c r="N42" s="55"/>
      <c r="O42" s="55"/>
      <c r="P42" s="96"/>
      <c r="Q42" s="55"/>
      <c r="R42" s="96"/>
      <c r="S42" s="73"/>
      <c r="T42" s="97"/>
      <c r="U42" s="55"/>
      <c r="V42" s="55"/>
      <c r="W42" s="96"/>
      <c r="X42" s="55"/>
      <c r="Y42" s="96"/>
      <c r="Z42" s="73"/>
      <c r="AA42" s="97"/>
      <c r="AB42" s="55"/>
      <c r="AC42" s="55"/>
      <c r="AD42" s="96"/>
      <c r="AE42" s="55"/>
      <c r="AF42" s="96"/>
      <c r="AG42" s="73"/>
      <c r="AH42" s="97"/>
      <c r="AI42" s="55"/>
      <c r="AJ42" s="55"/>
      <c r="AK42" s="96"/>
      <c r="AL42" s="55"/>
      <c r="AM42" s="96"/>
      <c r="AN42" s="73"/>
      <c r="AO42" s="97"/>
      <c r="AP42" s="55"/>
      <c r="AQ42" s="55"/>
      <c r="AR42" s="96"/>
      <c r="AS42" s="55"/>
      <c r="AT42" s="96"/>
      <c r="AU42" s="73"/>
      <c r="AV42" s="97"/>
      <c r="AW42" s="55"/>
      <c r="AX42" s="55"/>
      <c r="AY42" s="96"/>
      <c r="AZ42" s="55"/>
      <c r="BA42" s="96"/>
      <c r="BB42" s="73"/>
      <c r="BC42" s="97"/>
      <c r="BD42" s="55"/>
      <c r="BE42" s="55"/>
      <c r="BF42" s="96"/>
      <c r="BG42" s="55"/>
      <c r="BH42" s="96"/>
      <c r="BI42" s="73"/>
      <c r="BJ42" s="97"/>
      <c r="BK42" s="55"/>
      <c r="BL42" s="55"/>
      <c r="BM42" s="96"/>
      <c r="BN42" s="55"/>
      <c r="BO42" s="96"/>
      <c r="BP42" s="73"/>
      <c r="BQ42" s="97"/>
      <c r="BR42" s="55"/>
      <c r="BS42" s="55"/>
      <c r="BT42" s="96"/>
      <c r="BU42" s="55"/>
      <c r="BV42" s="96"/>
      <c r="BW42" s="73"/>
      <c r="BX42" s="97"/>
      <c r="BY42" s="55"/>
      <c r="BZ42" s="55"/>
      <c r="CA42" s="96"/>
      <c r="CB42" s="55"/>
      <c r="CC42" s="96"/>
      <c r="CD42" s="73"/>
      <c r="CE42" s="97"/>
      <c r="CF42" s="55"/>
      <c r="CG42" s="55"/>
      <c r="CH42" s="96"/>
      <c r="CI42" s="55"/>
      <c r="CJ42" s="96"/>
      <c r="CK42" s="73"/>
      <c r="CL42" s="97"/>
      <c r="CM42" s="55"/>
      <c r="CN42" s="55"/>
      <c r="CO42" s="96"/>
      <c r="CP42" s="55"/>
      <c r="CQ42" s="96"/>
      <c r="CR42" s="73"/>
      <c r="CS42" s="97"/>
      <c r="CT42" s="55"/>
      <c r="CU42" s="55"/>
      <c r="CV42" s="96"/>
      <c r="CW42" s="55"/>
      <c r="CX42" s="96"/>
      <c r="CY42" s="73"/>
      <c r="CZ42" s="97"/>
      <c r="DA42" s="55"/>
      <c r="DB42" s="55"/>
      <c r="DC42" s="96"/>
      <c r="DD42" s="55"/>
      <c r="DE42" s="96"/>
      <c r="DF42" s="73"/>
      <c r="DG42" s="97"/>
      <c r="DH42" s="55"/>
      <c r="DI42" s="55"/>
      <c r="DJ42" s="96"/>
      <c r="DK42" s="55"/>
      <c r="DL42" s="96"/>
      <c r="DM42" s="73"/>
      <c r="DN42" s="97"/>
      <c r="DO42" s="55"/>
      <c r="DP42" s="55"/>
      <c r="DQ42" s="96"/>
      <c r="DR42" s="55"/>
      <c r="DS42" s="96"/>
      <c r="DT42" s="73"/>
      <c r="DU42" s="97"/>
      <c r="DV42" s="55"/>
      <c r="DW42" s="55"/>
      <c r="DX42" s="96"/>
      <c r="DY42" s="55"/>
      <c r="DZ42" s="96"/>
      <c r="EA42" s="73"/>
      <c r="EB42" s="97"/>
      <c r="EC42" s="55"/>
      <c r="ED42" s="55"/>
      <c r="EE42" s="96"/>
      <c r="EF42" s="55"/>
      <c r="EG42" s="96"/>
      <c r="EH42" s="73"/>
      <c r="EI42" s="97"/>
      <c r="EJ42" s="55"/>
      <c r="EK42" s="55"/>
      <c r="EL42" s="96"/>
      <c r="EM42" s="55"/>
      <c r="EN42" s="96"/>
      <c r="EO42" s="73"/>
      <c r="EP42" s="97"/>
      <c r="EQ42" s="55"/>
      <c r="ER42" s="55"/>
      <c r="ES42" s="96"/>
      <c r="ET42" s="55"/>
      <c r="EU42" s="96"/>
      <c r="EV42" s="73"/>
      <c r="EW42" s="97"/>
      <c r="EX42" s="55"/>
      <c r="EY42" s="55"/>
      <c r="EZ42" s="96"/>
      <c r="FA42" s="55"/>
      <c r="FB42" s="96"/>
      <c r="FC42" s="73"/>
      <c r="FD42" s="97"/>
      <c r="FE42" s="55"/>
      <c r="FF42" s="55"/>
      <c r="FG42" s="96"/>
      <c r="FH42" s="55"/>
      <c r="FI42" s="96"/>
      <c r="FJ42" s="73"/>
      <c r="FK42" s="97"/>
      <c r="FL42" s="55"/>
      <c r="FM42" s="55"/>
      <c r="FN42" s="96"/>
      <c r="FO42" s="55"/>
      <c r="FP42" s="96"/>
      <c r="FQ42" s="73"/>
      <c r="FR42" s="97"/>
      <c r="FS42" s="55"/>
      <c r="FT42" s="55"/>
      <c r="FU42" s="96"/>
      <c r="FV42" s="55"/>
      <c r="FW42" s="96"/>
      <c r="FX42" s="73"/>
      <c r="FY42" s="97"/>
      <c r="FZ42" s="55"/>
      <c r="GA42" s="55"/>
      <c r="GB42" s="96"/>
      <c r="GC42" s="55"/>
      <c r="GD42" s="96"/>
      <c r="GE42" s="73"/>
      <c r="GF42" s="97"/>
      <c r="GG42" s="55"/>
      <c r="GH42" s="55"/>
      <c r="GI42" s="96"/>
      <c r="GJ42" s="55"/>
      <c r="GK42" s="96"/>
      <c r="GL42" s="73"/>
      <c r="GM42" s="97"/>
      <c r="GN42" s="55"/>
      <c r="GO42" s="55"/>
      <c r="GP42" s="96"/>
      <c r="GQ42" s="55"/>
      <c r="GR42" s="96"/>
      <c r="GS42" s="73"/>
      <c r="GT42" s="97"/>
      <c r="GU42" s="55"/>
      <c r="GV42" s="55"/>
      <c r="GW42" s="96"/>
      <c r="GX42" s="55"/>
      <c r="GY42" s="96"/>
      <c r="GZ42" s="73"/>
      <c r="HA42" s="97"/>
      <c r="HB42" s="55"/>
      <c r="HC42" s="55"/>
      <c r="HD42" s="96"/>
      <c r="HE42" s="55"/>
      <c r="HF42" s="96"/>
      <c r="HG42" s="73"/>
      <c r="HH42" s="97"/>
      <c r="HI42" s="55"/>
      <c r="HJ42" s="55"/>
      <c r="HK42" s="96"/>
      <c r="HL42" s="55"/>
      <c r="HM42" s="96"/>
      <c r="HN42" s="73"/>
      <c r="HO42" s="97"/>
      <c r="HP42" s="55"/>
      <c r="HQ42" s="55"/>
      <c r="HR42" s="96"/>
      <c r="HS42" s="55"/>
      <c r="HT42" s="96"/>
      <c r="HU42" s="73"/>
      <c r="HV42" s="97"/>
      <c r="HW42" s="55"/>
      <c r="HX42" s="55"/>
      <c r="HY42" s="96"/>
      <c r="HZ42" s="55"/>
      <c r="IA42" s="96"/>
      <c r="IB42" s="73"/>
      <c r="IC42" s="97"/>
      <c r="ID42" s="55"/>
      <c r="IE42" s="55"/>
      <c r="IF42" s="96"/>
      <c r="IG42" s="55"/>
      <c r="IH42" s="96"/>
      <c r="II42" s="73"/>
      <c r="IJ42" s="97"/>
      <c r="IK42" s="55"/>
      <c r="IL42" s="55"/>
      <c r="IM42" s="96"/>
      <c r="IN42" s="55"/>
      <c r="IO42" s="96"/>
      <c r="IP42" s="73"/>
      <c r="IQ42" s="97"/>
      <c r="IR42" s="55"/>
      <c r="IS42" s="55"/>
      <c r="IT42" s="94"/>
      <c r="IU42" s="93"/>
      <c r="IV42" s="94"/>
    </row>
    <row r="43" spans="1:256" ht="23.25" customHeight="1" thickBot="1" x14ac:dyDescent="0.25">
      <c r="A43" s="468">
        <v>862</v>
      </c>
      <c r="B43" s="543" t="s">
        <v>316</v>
      </c>
      <c r="C43" s="544"/>
      <c r="D43" s="544"/>
      <c r="E43" s="544"/>
      <c r="F43" s="469"/>
      <c r="G43" s="578">
        <f>SUM(C43:E43)</f>
        <v>0</v>
      </c>
    </row>
    <row r="44" spans="1:256" s="50" customFormat="1" ht="20.100000000000001" customHeight="1" thickBot="1" x14ac:dyDescent="0.3">
      <c r="A44" s="190">
        <v>86</v>
      </c>
      <c r="B44" s="191" t="s">
        <v>96</v>
      </c>
      <c r="C44" s="302">
        <f>C43</f>
        <v>0</v>
      </c>
      <c r="D44" s="302">
        <f>D43</f>
        <v>0</v>
      </c>
      <c r="E44" s="302">
        <f>E43</f>
        <v>0</v>
      </c>
      <c r="F44" s="290"/>
      <c r="G44" s="302">
        <f>SUM(C44:F44)</f>
        <v>0</v>
      </c>
    </row>
    <row r="45" spans="1:256" ht="36" customHeight="1" thickBot="1" x14ac:dyDescent="0.25">
      <c r="A45" s="822" t="s">
        <v>21</v>
      </c>
      <c r="B45" s="822"/>
      <c r="C45" s="302">
        <f>C42+C44</f>
        <v>0</v>
      </c>
      <c r="D45" s="301">
        <f>D42+D44</f>
        <v>0</v>
      </c>
      <c r="E45" s="302">
        <f>E42+E44</f>
        <v>0</v>
      </c>
      <c r="F45" s="301">
        <f>F42+F44</f>
        <v>0</v>
      </c>
      <c r="G45" s="302">
        <f>G42+G44</f>
        <v>0</v>
      </c>
      <c r="H45" s="52"/>
      <c r="I45" s="52"/>
      <c r="J45" s="52"/>
    </row>
    <row r="46" spans="1:256" x14ac:dyDescent="0.2">
      <c r="A46" s="42"/>
      <c r="B46" s="42"/>
      <c r="C46" s="42"/>
      <c r="D46" s="48"/>
      <c r="E46" s="48"/>
      <c r="F46" s="51"/>
    </row>
  </sheetData>
  <sheetProtection algorithmName="SHA-512" hashValue="MRWqTtbxAhU1iP1xjaCjpH5hvO4ve4leUIumfUxCP7MdybFCtFMMQh7T/hiDYgAB81USlsbEiSOr/bV1dd0jGg==" saltValue="KWInnt0u/w+jq7WyItfkfA==" spinCount="100000" sheet="1" objects="1" scenarios="1" selectLockedCells="1"/>
  <mergeCells count="14">
    <mergeCell ref="A45:B45"/>
    <mergeCell ref="A11:A12"/>
    <mergeCell ref="B11:B12"/>
    <mergeCell ref="C11:C12"/>
    <mergeCell ref="D11:D12"/>
    <mergeCell ref="G11:G12"/>
    <mergeCell ref="A42:B42"/>
    <mergeCell ref="B10:G10"/>
    <mergeCell ref="A1:G1"/>
    <mergeCell ref="A7:G7"/>
    <mergeCell ref="B5:G5"/>
    <mergeCell ref="A3:G3"/>
    <mergeCell ref="E11:E12"/>
    <mergeCell ref="F11:F12"/>
  </mergeCells>
  <printOptions horizontalCentered="1"/>
  <pageMargins left="0" right="0" top="0.39370078740157483" bottom="0.39370078740157483" header="0" footer="0"/>
  <pageSetup paperSize="9" scale="6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zoomScale="90" zoomScaleNormal="90" workbookViewId="0">
      <selection activeCell="C11" sqref="C11"/>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26" t="s">
        <v>0</v>
      </c>
      <c r="B1" s="826"/>
      <c r="C1" s="826"/>
      <c r="D1" s="826"/>
      <c r="E1" s="826"/>
      <c r="F1" s="826"/>
      <c r="G1" s="826"/>
    </row>
    <row r="3" spans="1:7" ht="23.25" x14ac:dyDescent="0.2">
      <c r="A3" s="818" t="s">
        <v>135</v>
      </c>
      <c r="B3" s="818"/>
      <c r="C3" s="818"/>
      <c r="D3" s="818"/>
      <c r="E3" s="818"/>
      <c r="F3" s="818"/>
      <c r="G3" s="818"/>
    </row>
    <row r="4" spans="1:7" s="45" customFormat="1" ht="23.25" x14ac:dyDescent="0.35">
      <c r="D4" s="48"/>
      <c r="G4" s="46"/>
    </row>
    <row r="6" spans="1:7" ht="27" customHeight="1" x14ac:dyDescent="0.2">
      <c r="B6" s="848" t="s">
        <v>476</v>
      </c>
      <c r="C6" s="848"/>
      <c r="D6" s="848"/>
      <c r="E6" s="848"/>
      <c r="F6" s="848"/>
      <c r="G6" s="848"/>
    </row>
    <row r="7" spans="1:7" ht="15.75" x14ac:dyDescent="0.2">
      <c r="F7" s="112"/>
      <c r="G7" s="112"/>
    </row>
    <row r="8" spans="1:7" ht="15" thickBot="1" x14ac:dyDescent="0.25"/>
    <row r="9" spans="1:7" x14ac:dyDescent="0.2">
      <c r="A9" s="859" t="s">
        <v>152</v>
      </c>
      <c r="B9" s="857" t="s">
        <v>19</v>
      </c>
      <c r="C9" s="820" t="s">
        <v>130</v>
      </c>
      <c r="D9" s="62"/>
      <c r="E9" s="855" t="s">
        <v>152</v>
      </c>
      <c r="F9" s="857" t="s">
        <v>20</v>
      </c>
      <c r="G9" s="820" t="s">
        <v>130</v>
      </c>
    </row>
    <row r="10" spans="1:7" ht="15" thickBot="1" x14ac:dyDescent="0.25">
      <c r="A10" s="860"/>
      <c r="B10" s="861"/>
      <c r="C10" s="847"/>
      <c r="D10" s="62"/>
      <c r="E10" s="856"/>
      <c r="F10" s="858"/>
      <c r="G10" s="847"/>
    </row>
    <row r="11" spans="1:7" ht="36.75" customHeight="1" x14ac:dyDescent="0.2">
      <c r="A11" s="192">
        <v>60</v>
      </c>
      <c r="B11" s="193" t="s">
        <v>55</v>
      </c>
      <c r="C11" s="501"/>
      <c r="D11" s="55"/>
      <c r="E11" s="170">
        <v>70</v>
      </c>
      <c r="F11" s="205" t="s">
        <v>113</v>
      </c>
      <c r="G11" s="508">
        <f>G38</f>
        <v>0</v>
      </c>
    </row>
    <row r="12" spans="1:7" ht="20.100000000000001" customHeight="1" x14ac:dyDescent="0.2">
      <c r="A12" s="194">
        <v>61</v>
      </c>
      <c r="B12" s="195" t="s">
        <v>58</v>
      </c>
      <c r="C12" s="502"/>
      <c r="D12" s="55"/>
      <c r="E12" s="201"/>
      <c r="F12" s="202"/>
      <c r="G12" s="509"/>
    </row>
    <row r="13" spans="1:7" ht="20.100000000000001" customHeight="1" x14ac:dyDescent="0.25">
      <c r="A13" s="196">
        <v>62</v>
      </c>
      <c r="B13" s="197" t="s">
        <v>69</v>
      </c>
      <c r="C13" s="545"/>
      <c r="D13" s="55"/>
      <c r="E13" s="201"/>
      <c r="F13" s="202"/>
      <c r="G13" s="509"/>
    </row>
    <row r="14" spans="1:7" ht="20.100000000000001" customHeight="1" x14ac:dyDescent="0.2">
      <c r="A14" s="194">
        <v>63</v>
      </c>
      <c r="B14" s="195" t="s">
        <v>77</v>
      </c>
      <c r="C14" s="503">
        <f>C39</f>
        <v>0</v>
      </c>
      <c r="D14" s="73"/>
      <c r="E14" s="203"/>
      <c r="F14" s="204"/>
      <c r="G14" s="510"/>
    </row>
    <row r="15" spans="1:7" ht="20.100000000000001" customHeight="1" x14ac:dyDescent="0.2">
      <c r="A15" s="196">
        <v>64</v>
      </c>
      <c r="B15" s="197" t="s">
        <v>88</v>
      </c>
      <c r="C15" s="504">
        <f>C42</f>
        <v>0</v>
      </c>
      <c r="D15" s="55"/>
      <c r="E15" s="171">
        <v>74</v>
      </c>
      <c r="F15" s="196" t="s">
        <v>104</v>
      </c>
      <c r="G15" s="511">
        <f>G49</f>
        <v>0</v>
      </c>
    </row>
    <row r="16" spans="1:7" ht="20.100000000000001" customHeight="1" x14ac:dyDescent="0.2">
      <c r="A16" s="194">
        <v>65</v>
      </c>
      <c r="B16" s="195" t="s">
        <v>89</v>
      </c>
      <c r="C16" s="505"/>
      <c r="D16" s="52"/>
      <c r="E16" s="172">
        <v>75</v>
      </c>
      <c r="F16" s="194" t="s">
        <v>103</v>
      </c>
      <c r="G16" s="513"/>
    </row>
    <row r="17" spans="1:206" ht="20.100000000000001" customHeight="1" x14ac:dyDescent="0.2">
      <c r="A17" s="196">
        <v>66</v>
      </c>
      <c r="B17" s="197" t="s">
        <v>90</v>
      </c>
      <c r="C17" s="502"/>
      <c r="D17" s="52"/>
      <c r="E17" s="171">
        <v>76</v>
      </c>
      <c r="F17" s="196" t="s">
        <v>102</v>
      </c>
      <c r="G17" s="514"/>
    </row>
    <row r="18" spans="1:206" ht="20.100000000000001" customHeight="1" x14ac:dyDescent="0.2">
      <c r="A18" s="194">
        <v>67</v>
      </c>
      <c r="B18" s="195" t="s">
        <v>91</v>
      </c>
      <c r="C18" s="505"/>
      <c r="D18" s="52"/>
      <c r="E18" s="172">
        <v>77</v>
      </c>
      <c r="F18" s="194" t="s">
        <v>101</v>
      </c>
      <c r="G18" s="513"/>
    </row>
    <row r="19" spans="1:206" ht="36" customHeight="1" x14ac:dyDescent="0.2">
      <c r="A19" s="196">
        <v>68</v>
      </c>
      <c r="B19" s="200" t="s">
        <v>93</v>
      </c>
      <c r="C19" s="502"/>
      <c r="D19" s="52"/>
      <c r="E19" s="171">
        <v>78</v>
      </c>
      <c r="F19" s="196" t="s">
        <v>100</v>
      </c>
      <c r="G19" s="514"/>
    </row>
    <row r="20" spans="1:206" ht="20.100000000000001" customHeight="1" thickBot="1" x14ac:dyDescent="0.25">
      <c r="A20" s="198">
        <v>69</v>
      </c>
      <c r="B20" s="199" t="s">
        <v>94</v>
      </c>
      <c r="C20" s="506"/>
      <c r="D20" s="470"/>
      <c r="E20" s="173">
        <v>79</v>
      </c>
      <c r="F20" s="198" t="s">
        <v>99</v>
      </c>
      <c r="G20" s="515"/>
    </row>
    <row r="21" spans="1:206" ht="18.75" customHeight="1" thickBot="1" x14ac:dyDescent="0.25">
      <c r="A21" s="849" t="s">
        <v>95</v>
      </c>
      <c r="B21" s="850"/>
      <c r="C21" s="298">
        <f>C11+C12+C13+C14+C15+C19+C16+C17+C18</f>
        <v>0</v>
      </c>
      <c r="D21" s="52"/>
      <c r="E21" s="849" t="s">
        <v>98</v>
      </c>
      <c r="F21" s="850"/>
      <c r="G21" s="512">
        <f>G11+G15+G16+G17+G18+G19+G20</f>
        <v>0</v>
      </c>
    </row>
    <row r="22" spans="1:206" ht="18.75" thickBot="1" x14ac:dyDescent="0.25">
      <c r="A22" s="206">
        <v>86</v>
      </c>
      <c r="B22" s="207" t="s">
        <v>96</v>
      </c>
      <c r="C22" s="507">
        <f>C45</f>
        <v>0</v>
      </c>
      <c r="D22" s="55"/>
      <c r="E22" s="172">
        <v>87</v>
      </c>
      <c r="F22" s="208" t="s">
        <v>97</v>
      </c>
      <c r="G22" s="514">
        <f>C22</f>
        <v>0</v>
      </c>
    </row>
    <row r="23" spans="1:206" ht="18.75" thickBot="1" x14ac:dyDescent="0.25">
      <c r="A23" s="849" t="s">
        <v>21</v>
      </c>
      <c r="B23" s="850"/>
      <c r="C23" s="299">
        <f>+C21+C22</f>
        <v>0</v>
      </c>
      <c r="D23" s="52"/>
      <c r="E23" s="849" t="s">
        <v>22</v>
      </c>
      <c r="F23" s="850"/>
      <c r="G23" s="512">
        <f>G21+G22</f>
        <v>0</v>
      </c>
    </row>
    <row r="24" spans="1:206" s="42" customFormat="1" ht="18" x14ac:dyDescent="0.2">
      <c r="A24" s="99"/>
      <c r="B24" s="99"/>
      <c r="C24" s="52"/>
      <c r="D24" s="52"/>
      <c r="E24" s="99"/>
      <c r="F24" s="99"/>
      <c r="G24" s="99"/>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9"/>
      <c r="B25" s="99"/>
      <c r="C25" s="52"/>
      <c r="D25" s="52"/>
      <c r="E25" s="99"/>
      <c r="F25" s="99"/>
      <c r="G25" s="99"/>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9"/>
      <c r="B26" s="99"/>
      <c r="C26" s="52"/>
      <c r="D26" s="52"/>
      <c r="E26" s="99"/>
      <c r="F26" s="99"/>
      <c r="G26" s="99"/>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9"/>
      <c r="B27" s="99"/>
      <c r="C27" s="52"/>
      <c r="D27" s="52"/>
      <c r="E27" s="99"/>
      <c r="F27" s="99"/>
      <c r="G27" s="99"/>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45" t="s">
        <v>201</v>
      </c>
      <c r="B29" s="845"/>
      <c r="C29" s="845"/>
      <c r="E29" s="845" t="s">
        <v>200</v>
      </c>
      <c r="F29" s="846"/>
      <c r="G29" s="846"/>
    </row>
    <row r="30" spans="1:206" ht="14.25" customHeight="1" x14ac:dyDescent="0.2">
      <c r="A30" s="851" t="s">
        <v>299</v>
      </c>
      <c r="B30" s="851"/>
      <c r="C30" s="851"/>
      <c r="D30" s="851"/>
      <c r="E30" s="851"/>
      <c r="F30" s="851"/>
      <c r="G30" s="851"/>
    </row>
    <row r="31" spans="1:206" ht="15" thickBot="1" x14ac:dyDescent="0.25"/>
    <row r="32" spans="1:206" s="87" customFormat="1" ht="15.75" customHeight="1" x14ac:dyDescent="0.2">
      <c r="A32" s="857" t="s">
        <v>152</v>
      </c>
      <c r="B32" s="853" t="s">
        <v>151</v>
      </c>
      <c r="C32" s="855" t="s">
        <v>130</v>
      </c>
      <c r="D32" s="48"/>
      <c r="E32" s="806" t="s">
        <v>152</v>
      </c>
      <c r="F32" s="832" t="s">
        <v>151</v>
      </c>
      <c r="G32" s="820" t="s">
        <v>130</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58"/>
      <c r="B33" s="854"/>
      <c r="C33" s="856"/>
      <c r="E33" s="807"/>
      <c r="F33" s="852"/>
      <c r="G33" s="847"/>
    </row>
    <row r="34" spans="1:7" ht="23.25" customHeight="1" thickBot="1" x14ac:dyDescent="0.25">
      <c r="A34" s="452" t="s">
        <v>60</v>
      </c>
      <c r="B34" s="546" t="s">
        <v>302</v>
      </c>
      <c r="C34" s="547"/>
      <c r="E34" s="215" t="s">
        <v>232</v>
      </c>
      <c r="F34" s="216" t="s">
        <v>118</v>
      </c>
      <c r="G34" s="489"/>
    </row>
    <row r="35" spans="1:7" ht="20.100000000000001" customHeight="1" thickBot="1" x14ac:dyDescent="0.25">
      <c r="A35" s="226">
        <v>62</v>
      </c>
      <c r="B35" s="227" t="s">
        <v>69</v>
      </c>
      <c r="C35" s="228"/>
      <c r="E35" s="312">
        <v>70642</v>
      </c>
      <c r="F35" s="313" t="s">
        <v>252</v>
      </c>
      <c r="G35" s="490"/>
    </row>
    <row r="36" spans="1:7" ht="20.100000000000001" customHeight="1" x14ac:dyDescent="0.2">
      <c r="A36" s="209" t="s">
        <v>71</v>
      </c>
      <c r="B36" s="548" t="s">
        <v>266</v>
      </c>
      <c r="C36" s="549"/>
      <c r="E36" s="218">
        <v>707</v>
      </c>
      <c r="F36" s="142" t="s">
        <v>115</v>
      </c>
      <c r="G36" s="217"/>
    </row>
    <row r="37" spans="1:7" ht="23.25" customHeight="1" thickBot="1" x14ac:dyDescent="0.25">
      <c r="A37" s="314" t="s">
        <v>73</v>
      </c>
      <c r="B37" s="141" t="s">
        <v>74</v>
      </c>
      <c r="C37" s="486"/>
      <c r="E37" s="219">
        <v>708</v>
      </c>
      <c r="F37" s="165" t="s">
        <v>114</v>
      </c>
      <c r="G37" s="220"/>
    </row>
    <row r="38" spans="1:7" ht="33.75" customHeight="1" thickBot="1" x14ac:dyDescent="0.25">
      <c r="A38" s="210" t="s">
        <v>75</v>
      </c>
      <c r="B38" s="211" t="s">
        <v>76</v>
      </c>
      <c r="C38" s="487"/>
      <c r="E38" s="226">
        <v>70</v>
      </c>
      <c r="F38" s="300" t="s">
        <v>113</v>
      </c>
      <c r="G38" s="480">
        <f>SUM(G34:G37)</f>
        <v>0</v>
      </c>
    </row>
    <row r="39" spans="1:7" ht="19.5" customHeight="1" thickBot="1" x14ac:dyDescent="0.25">
      <c r="A39" s="226">
        <v>63</v>
      </c>
      <c r="B39" s="227" t="s">
        <v>77</v>
      </c>
      <c r="C39" s="478">
        <f>SUM(C36:C38)</f>
        <v>0</v>
      </c>
      <c r="E39" s="221">
        <v>741</v>
      </c>
      <c r="F39" s="222" t="s">
        <v>112</v>
      </c>
      <c r="G39" s="330"/>
    </row>
    <row r="40" spans="1:7" ht="32.25" customHeight="1" x14ac:dyDescent="0.2">
      <c r="A40" s="212" t="s">
        <v>85</v>
      </c>
      <c r="B40" s="550" t="s">
        <v>303</v>
      </c>
      <c r="C40" s="551"/>
      <c r="E40" s="221">
        <v>742</v>
      </c>
      <c r="F40" s="222" t="s">
        <v>111</v>
      </c>
      <c r="G40" s="217"/>
    </row>
    <row r="41" spans="1:7" ht="23.25" customHeight="1" thickBot="1" x14ac:dyDescent="0.25">
      <c r="A41" s="210" t="s">
        <v>86</v>
      </c>
      <c r="B41" s="213" t="s">
        <v>87</v>
      </c>
      <c r="C41" s="488"/>
      <c r="E41" s="221">
        <v>743</v>
      </c>
      <c r="F41" s="146" t="s">
        <v>110</v>
      </c>
      <c r="G41" s="217"/>
    </row>
    <row r="42" spans="1:7" ht="18.75" customHeight="1" thickBot="1" x14ac:dyDescent="0.25">
      <c r="A42" s="226">
        <v>64</v>
      </c>
      <c r="B42" s="227" t="s">
        <v>88</v>
      </c>
      <c r="C42" s="478">
        <f>SUM(C40:C41)</f>
        <v>0</v>
      </c>
      <c r="E42" s="221">
        <v>744</v>
      </c>
      <c r="F42" s="222" t="s">
        <v>109</v>
      </c>
      <c r="G42" s="217"/>
    </row>
    <row r="43" spans="1:7" ht="29.25" customHeight="1" x14ac:dyDescent="0.2">
      <c r="A43" s="214">
        <v>861</v>
      </c>
      <c r="B43" s="189" t="s">
        <v>317</v>
      </c>
      <c r="C43" s="488"/>
      <c r="E43" s="221">
        <v>7451</v>
      </c>
      <c r="F43" s="146" t="s">
        <v>108</v>
      </c>
      <c r="G43" s="217"/>
    </row>
    <row r="44" spans="1:7" ht="27" customHeight="1" thickBot="1" x14ac:dyDescent="0.25">
      <c r="A44" s="315">
        <v>862</v>
      </c>
      <c r="B44" s="552" t="s">
        <v>318</v>
      </c>
      <c r="C44" s="553"/>
      <c r="E44" s="221">
        <v>7452</v>
      </c>
      <c r="F44" s="147" t="s">
        <v>107</v>
      </c>
      <c r="G44" s="217"/>
    </row>
    <row r="45" spans="1:7" ht="20.100000000000001" customHeight="1" thickBot="1" x14ac:dyDescent="0.25">
      <c r="A45" s="226">
        <v>86</v>
      </c>
      <c r="B45" s="227" t="s">
        <v>96</v>
      </c>
      <c r="C45" s="478">
        <f>SUM(C43:C44)</f>
        <v>0</v>
      </c>
      <c r="E45" s="223">
        <v>746</v>
      </c>
      <c r="F45" s="146" t="s">
        <v>106</v>
      </c>
      <c r="G45" s="217"/>
    </row>
    <row r="46" spans="1:7" ht="20.100000000000001" customHeight="1" x14ac:dyDescent="0.2">
      <c r="E46" s="224">
        <v>747</v>
      </c>
      <c r="F46" s="147" t="s">
        <v>105</v>
      </c>
      <c r="G46" s="217"/>
    </row>
    <row r="47" spans="1:7" ht="19.5" customHeight="1" x14ac:dyDescent="0.2">
      <c r="A47" s="833" t="s">
        <v>319</v>
      </c>
      <c r="B47" s="834"/>
      <c r="C47" s="835"/>
      <c r="E47" s="224" t="s">
        <v>166</v>
      </c>
      <c r="F47" s="225" t="s">
        <v>168</v>
      </c>
      <c r="G47" s="217"/>
    </row>
    <row r="48" spans="1:7" ht="20.100000000000001" customHeight="1" thickBot="1" x14ac:dyDescent="0.25">
      <c r="A48" s="836"/>
      <c r="B48" s="837"/>
      <c r="C48" s="838"/>
      <c r="E48" s="224" t="s">
        <v>167</v>
      </c>
      <c r="F48" s="148" t="s">
        <v>169</v>
      </c>
      <c r="G48" s="217"/>
    </row>
    <row r="49" spans="1:7" ht="20.100000000000001" customHeight="1" thickBot="1" x14ac:dyDescent="0.25">
      <c r="A49" s="839"/>
      <c r="B49" s="840"/>
      <c r="C49" s="841"/>
      <c r="E49" s="226">
        <v>74</v>
      </c>
      <c r="F49" s="227" t="s">
        <v>104</v>
      </c>
      <c r="G49" s="480">
        <f>SUM(G39:G48)</f>
        <v>0</v>
      </c>
    </row>
    <row r="50" spans="1:7" ht="22.5" customHeight="1" x14ac:dyDescent="0.2">
      <c r="A50" s="842"/>
      <c r="B50" s="843"/>
      <c r="C50" s="844"/>
      <c r="D50" s="88"/>
    </row>
    <row r="51" spans="1:7" ht="20.100000000000001" customHeight="1" x14ac:dyDescent="0.2">
      <c r="A51" s="89"/>
      <c r="B51" s="91"/>
      <c r="C51" s="90"/>
      <c r="D51" s="88"/>
    </row>
    <row r="52" spans="1:7" ht="25.5" customHeight="1" x14ac:dyDescent="0.2">
      <c r="A52" s="89"/>
      <c r="B52" s="91"/>
      <c r="C52" s="90"/>
    </row>
    <row r="53" spans="1:7" ht="20.100000000000001" customHeight="1" x14ac:dyDescent="0.2">
      <c r="A53" s="74"/>
      <c r="B53" s="74"/>
      <c r="C53" s="74"/>
    </row>
    <row r="54" spans="1:7" ht="20.100000000000001" customHeight="1" x14ac:dyDescent="0.2">
      <c r="A54" s="92"/>
      <c r="B54" s="92"/>
      <c r="C54" s="92"/>
    </row>
    <row r="55" spans="1:7" ht="20.100000000000001" customHeight="1" x14ac:dyDescent="0.2"/>
  </sheetData>
  <sheetProtection algorithmName="SHA-512" hashValue="XfjE8yei9qRorOzKKFKDHPRSn+HfBso6BSBe+VcDlMCtneA0OvbzsmgWPqXOH/Q4kmJLDHBDkORRf85uCVonBQ==" saltValue="wnwmMumSp0vNk6gPBj21zQ==" spinCount="100000" sheet="1" objects="1" scenarios="1" selectLockedCells="1"/>
  <mergeCells count="23">
    <mergeCell ref="A1:G1"/>
    <mergeCell ref="A9:A10"/>
    <mergeCell ref="B9:B10"/>
    <mergeCell ref="C9:C10"/>
    <mergeCell ref="E9:E10"/>
    <mergeCell ref="F9:F10"/>
    <mergeCell ref="A3:G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s>
  <printOptions horizontalCentered="1"/>
  <pageMargins left="0" right="0" top="0.39370078740157483" bottom="0.39370078740157483" header="0" footer="0"/>
  <pageSetup paperSize="9" scale="55" orientation="portrait" r:id="rId1"/>
  <ignoredErrors>
    <ignoredError sqref="C14:C15 C22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zoomScaleNormal="100" workbookViewId="0">
      <selection activeCell="E20" sqref="E20:I20"/>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62" t="s">
        <v>0</v>
      </c>
      <c r="B1" s="863"/>
      <c r="C1" s="863"/>
      <c r="D1" s="863"/>
      <c r="E1" s="863"/>
      <c r="F1" s="863"/>
      <c r="G1" s="863"/>
      <c r="H1" s="863"/>
      <c r="I1" s="864"/>
    </row>
    <row r="2" spans="1:10" ht="9.75" customHeight="1" x14ac:dyDescent="0.2"/>
    <row r="3" spans="1:10" ht="23.25" x14ac:dyDescent="0.2">
      <c r="B3" s="871" t="s">
        <v>147</v>
      </c>
      <c r="C3" s="872"/>
      <c r="D3" s="872"/>
      <c r="E3" s="872"/>
      <c r="F3" s="872"/>
      <c r="G3" s="872"/>
      <c r="H3" s="872"/>
      <c r="I3" s="873"/>
    </row>
    <row r="4" spans="1:10" ht="23.25" x14ac:dyDescent="0.35">
      <c r="B4" s="5"/>
      <c r="C4" s="7"/>
      <c r="D4" s="6" t="s">
        <v>39</v>
      </c>
      <c r="E4" s="7"/>
      <c r="F4" s="8">
        <v>2020</v>
      </c>
      <c r="G4" s="7"/>
      <c r="H4" s="17"/>
      <c r="I4" s="18"/>
    </row>
    <row r="5" spans="1:10" ht="8.25" customHeight="1" x14ac:dyDescent="0.2"/>
    <row r="6" spans="1:10" ht="56.25" customHeight="1" x14ac:dyDescent="0.2">
      <c r="B6" s="865" t="s">
        <v>37</v>
      </c>
      <c r="C6" s="866"/>
      <c r="D6" s="866"/>
      <c r="E6" s="866"/>
      <c r="F6" s="866"/>
      <c r="G6" s="866"/>
      <c r="H6" s="866"/>
      <c r="I6" s="867"/>
      <c r="J6" s="19"/>
    </row>
    <row r="7" spans="1:10" ht="15" customHeight="1" x14ac:dyDescent="0.2"/>
    <row r="8" spans="1:10" s="76" customFormat="1" ht="15.75" x14ac:dyDescent="0.2">
      <c r="B8" s="336"/>
      <c r="C8" s="336"/>
      <c r="D8" s="336"/>
      <c r="E8" s="336"/>
      <c r="F8" s="336"/>
      <c r="G8" s="336"/>
      <c r="H8" s="336"/>
      <c r="I8" s="336"/>
    </row>
    <row r="9" spans="1:10" s="76" customFormat="1" ht="15.75" x14ac:dyDescent="0.2">
      <c r="B9" s="336"/>
      <c r="C9" s="336"/>
      <c r="D9" s="336"/>
      <c r="E9" s="336"/>
      <c r="F9" s="336"/>
      <c r="G9" s="336"/>
      <c r="H9" s="336"/>
      <c r="I9" s="336"/>
    </row>
    <row r="10" spans="1:10" s="76" customFormat="1" ht="15.75" x14ac:dyDescent="0.2">
      <c r="B10" s="336"/>
      <c r="C10" s="336"/>
      <c r="D10" s="336"/>
      <c r="E10" s="336"/>
      <c r="F10" s="336"/>
      <c r="G10" s="336"/>
      <c r="H10" s="336"/>
      <c r="I10" s="336"/>
    </row>
    <row r="11" spans="1:10" s="76" customFormat="1" ht="15.75" x14ac:dyDescent="0.2">
      <c r="B11" s="336"/>
      <c r="C11" s="336"/>
      <c r="D11" s="336"/>
      <c r="E11" s="336"/>
      <c r="F11" s="336"/>
      <c r="G11" s="336"/>
      <c r="H11" s="336"/>
      <c r="I11" s="336"/>
    </row>
    <row r="13" spans="1:10" ht="15.75" x14ac:dyDescent="0.2">
      <c r="B13" s="868" t="s">
        <v>32</v>
      </c>
      <c r="C13" s="869"/>
      <c r="D13" s="869"/>
      <c r="E13" s="869"/>
      <c r="F13" s="869"/>
      <c r="G13" s="869"/>
      <c r="H13" s="869"/>
      <c r="I13" s="870"/>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3"/>
      <c r="D20" s="334" t="s">
        <v>24</v>
      </c>
      <c r="E20" s="874">
        <f>'1 - Identification AGC'!D10</f>
        <v>0</v>
      </c>
      <c r="F20" s="875"/>
      <c r="G20" s="875"/>
      <c r="H20" s="875"/>
      <c r="I20" s="876"/>
    </row>
    <row r="21" spans="2:9" ht="8.1" customHeight="1" x14ac:dyDescent="0.2">
      <c r="B21" s="24"/>
      <c r="C21" s="334"/>
      <c r="D21" s="334"/>
      <c r="E21" s="583"/>
      <c r="F21" s="583"/>
      <c r="G21" s="583"/>
      <c r="H21" s="583"/>
      <c r="I21" s="584"/>
    </row>
    <row r="22" spans="2:9" ht="15.95" customHeight="1" x14ac:dyDescent="0.25">
      <c r="B22" s="24"/>
      <c r="C22" s="334"/>
      <c r="D22" s="334" t="s">
        <v>25</v>
      </c>
      <c r="E22" s="689">
        <f>'1 - Identification AGC'!B23</f>
        <v>0</v>
      </c>
      <c r="F22" s="690"/>
      <c r="G22" s="690"/>
      <c r="H22" s="690"/>
      <c r="I22" s="691"/>
    </row>
    <row r="23" spans="2:9" ht="8.1" customHeight="1" x14ac:dyDescent="0.2">
      <c r="B23" s="24"/>
      <c r="C23" s="334"/>
      <c r="D23" s="334"/>
      <c r="E23" s="583"/>
      <c r="F23" s="583"/>
      <c r="G23" s="583"/>
      <c r="H23" s="583"/>
      <c r="I23" s="584"/>
    </row>
    <row r="24" spans="2:9" ht="15.95" customHeight="1" x14ac:dyDescent="0.25">
      <c r="B24" s="24"/>
      <c r="C24" s="334"/>
      <c r="D24" s="334" t="s">
        <v>26</v>
      </c>
      <c r="E24" s="689">
        <f>'1 - Identification AGC'!C25</f>
        <v>0</v>
      </c>
      <c r="F24" s="690"/>
      <c r="G24" s="690"/>
      <c r="H24" s="690"/>
      <c r="I24" s="691"/>
    </row>
    <row r="25" spans="2:9" ht="8.1" customHeight="1" x14ac:dyDescent="0.25">
      <c r="B25" s="24"/>
      <c r="C25" s="334"/>
      <c r="D25" s="334"/>
      <c r="E25" s="585"/>
      <c r="F25" s="585"/>
      <c r="G25" s="585"/>
      <c r="H25" s="585"/>
      <c r="I25" s="586"/>
    </row>
    <row r="26" spans="2:9" ht="15.95" customHeight="1" x14ac:dyDescent="0.25">
      <c r="B26" s="24"/>
      <c r="C26" s="334"/>
      <c r="D26" s="334" t="s">
        <v>8</v>
      </c>
      <c r="E26" s="689">
        <f>'1 - Identification AGC'!F25</f>
        <v>0</v>
      </c>
      <c r="F26" s="690"/>
      <c r="G26" s="690"/>
      <c r="H26" s="690"/>
      <c r="I26" s="691"/>
    </row>
    <row r="27" spans="2:9" ht="8.1" customHeight="1" x14ac:dyDescent="0.25">
      <c r="B27" s="24"/>
      <c r="C27" s="334"/>
      <c r="D27" s="334"/>
      <c r="E27" s="587"/>
      <c r="F27" s="585"/>
      <c r="G27" s="585"/>
      <c r="H27" s="585"/>
      <c r="I27" s="586"/>
    </row>
    <row r="28" spans="2:9" ht="15.95" customHeight="1" x14ac:dyDescent="0.25">
      <c r="B28" s="23" t="s">
        <v>31</v>
      </c>
      <c r="C28" s="333"/>
      <c r="D28" s="334" t="s">
        <v>24</v>
      </c>
      <c r="E28" s="689">
        <f>'1 - Identification AGC'!D18</f>
        <v>0</v>
      </c>
      <c r="F28" s="690"/>
      <c r="G28" s="690"/>
      <c r="H28" s="690"/>
      <c r="I28" s="691"/>
    </row>
    <row r="29" spans="2:9" ht="8.1" customHeight="1" x14ac:dyDescent="0.25">
      <c r="B29" s="25"/>
      <c r="C29" s="333"/>
      <c r="D29" s="334"/>
      <c r="E29" s="585"/>
      <c r="F29" s="585"/>
      <c r="G29" s="585"/>
      <c r="H29" s="585"/>
      <c r="I29" s="586"/>
    </row>
    <row r="30" spans="2:9" ht="15.95" customHeight="1" x14ac:dyDescent="0.25">
      <c r="B30" s="25"/>
      <c r="C30" s="333"/>
      <c r="D30" s="334" t="s">
        <v>25</v>
      </c>
      <c r="E30" s="689">
        <f>'1 - Identification AGC'!B34</f>
        <v>0</v>
      </c>
      <c r="F30" s="690"/>
      <c r="G30" s="690"/>
      <c r="H30" s="690"/>
      <c r="I30" s="691"/>
    </row>
    <row r="31" spans="2:9" ht="8.1" customHeight="1" x14ac:dyDescent="0.25">
      <c r="B31" s="25"/>
      <c r="C31" s="333"/>
      <c r="D31" s="334"/>
      <c r="E31" s="585"/>
      <c r="F31" s="585"/>
      <c r="G31" s="585"/>
      <c r="H31" s="585"/>
      <c r="I31" s="586"/>
    </row>
    <row r="32" spans="2:9" ht="15.95" customHeight="1" x14ac:dyDescent="0.25">
      <c r="B32" s="25"/>
      <c r="C32" s="333"/>
      <c r="D32" s="334" t="s">
        <v>26</v>
      </c>
      <c r="E32" s="689">
        <f>'1 - Identification AGC'!C36</f>
        <v>0</v>
      </c>
      <c r="F32" s="690"/>
      <c r="G32" s="690"/>
      <c r="H32" s="690"/>
      <c r="I32" s="691"/>
    </row>
    <row r="33" spans="2:9" ht="8.1" customHeight="1" x14ac:dyDescent="0.25">
      <c r="B33" s="25"/>
      <c r="C33" s="333"/>
      <c r="D33" s="334"/>
      <c r="E33" s="585"/>
      <c r="F33" s="585"/>
      <c r="G33" s="585"/>
      <c r="H33" s="585"/>
      <c r="I33" s="586"/>
    </row>
    <row r="34" spans="2:9" ht="15.75" x14ac:dyDescent="0.25">
      <c r="B34" s="25"/>
      <c r="C34" s="333"/>
      <c r="D34" s="334" t="s">
        <v>8</v>
      </c>
      <c r="E34" s="689">
        <f>'1 - Identification AGC'!F36</f>
        <v>0</v>
      </c>
      <c r="F34" s="690"/>
      <c r="G34" s="690"/>
      <c r="H34" s="690"/>
      <c r="I34" s="691"/>
    </row>
    <row r="35" spans="2:9" ht="8.1" customHeight="1" x14ac:dyDescent="0.25">
      <c r="B35" s="25"/>
      <c r="C35" s="333"/>
      <c r="D35" s="334"/>
      <c r="E35" s="585"/>
      <c r="F35" s="585"/>
      <c r="G35" s="585"/>
      <c r="H35" s="585"/>
      <c r="I35" s="586"/>
    </row>
    <row r="36" spans="2:9" ht="18" x14ac:dyDescent="0.25">
      <c r="B36" s="23" t="s">
        <v>27</v>
      </c>
      <c r="C36" s="333"/>
      <c r="D36" s="334"/>
      <c r="E36" s="585"/>
      <c r="F36" s="585"/>
      <c r="G36" s="585"/>
      <c r="H36" s="585"/>
      <c r="I36" s="586"/>
    </row>
    <row r="37" spans="2:9" ht="21.75" customHeight="1" x14ac:dyDescent="0.25">
      <c r="B37" s="25"/>
      <c r="C37" s="333"/>
      <c r="D37" s="334" t="s">
        <v>28</v>
      </c>
      <c r="E37" s="689">
        <f>'1 - Identification AGC'!D12</f>
        <v>0</v>
      </c>
      <c r="F37" s="690"/>
      <c r="G37" s="690"/>
      <c r="H37" s="690"/>
      <c r="I37" s="691"/>
    </row>
    <row r="38" spans="2:9" ht="8.1" customHeight="1" x14ac:dyDescent="0.25">
      <c r="B38" s="24"/>
      <c r="C38" s="333"/>
      <c r="D38" s="334"/>
      <c r="E38" s="585"/>
      <c r="F38" s="585"/>
      <c r="G38" s="585"/>
      <c r="H38" s="585"/>
      <c r="I38" s="586"/>
    </row>
    <row r="39" spans="2:9" ht="14.25" customHeight="1" x14ac:dyDescent="0.25">
      <c r="B39" s="24"/>
      <c r="C39" s="333"/>
      <c r="D39" s="334" t="s">
        <v>29</v>
      </c>
      <c r="E39" s="689">
        <f>'1 - Identification AGC'!D14</f>
        <v>0</v>
      </c>
      <c r="F39" s="690"/>
      <c r="G39" s="690"/>
      <c r="H39" s="690"/>
      <c r="I39" s="691"/>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77" t="s">
        <v>322</v>
      </c>
      <c r="C42" s="878"/>
      <c r="D42" s="878"/>
      <c r="E42" s="878"/>
      <c r="F42" s="878"/>
      <c r="G42" s="878"/>
      <c r="H42" s="878"/>
      <c r="I42" s="879"/>
    </row>
    <row r="43" spans="2:9" ht="69.75" customHeight="1" x14ac:dyDescent="0.2">
      <c r="B43" s="877"/>
      <c r="C43" s="878"/>
      <c r="D43" s="878"/>
      <c r="E43" s="878"/>
      <c r="F43" s="878"/>
      <c r="G43" s="878"/>
      <c r="H43" s="878"/>
      <c r="I43" s="879"/>
    </row>
    <row r="44" spans="2:9" x14ac:dyDescent="0.2">
      <c r="B44" s="24"/>
      <c r="C44" s="9"/>
      <c r="D44" s="9"/>
      <c r="E44" s="9"/>
      <c r="F44" s="9"/>
      <c r="G44" s="9"/>
      <c r="H44" s="9"/>
      <c r="I44" s="32"/>
    </row>
    <row r="45" spans="2:9" ht="18" x14ac:dyDescent="0.25">
      <c r="B45" s="880" t="s">
        <v>261</v>
      </c>
      <c r="C45" s="881"/>
      <c r="D45" s="881"/>
      <c r="E45" s="9"/>
      <c r="F45" s="34" t="s">
        <v>30</v>
      </c>
      <c r="G45" s="882"/>
      <c r="H45" s="882"/>
      <c r="I45" s="883"/>
    </row>
    <row r="46" spans="2:9" ht="8.1" customHeight="1" x14ac:dyDescent="0.25">
      <c r="B46" s="35"/>
      <c r="C46" s="36"/>
      <c r="D46" s="36"/>
      <c r="E46" s="36"/>
      <c r="F46" s="36"/>
      <c r="G46" s="36"/>
      <c r="H46" s="36"/>
      <c r="I46" s="32"/>
    </row>
    <row r="47" spans="2:9" x14ac:dyDescent="0.2">
      <c r="B47" s="457"/>
      <c r="C47" s="458"/>
      <c r="D47" s="458"/>
      <c r="E47" s="9"/>
      <c r="F47" s="9"/>
      <c r="G47" s="9"/>
      <c r="H47" s="9"/>
      <c r="I47" s="32"/>
    </row>
    <row r="48" spans="2:9" x14ac:dyDescent="0.2">
      <c r="B48" s="459"/>
      <c r="C48" s="458"/>
      <c r="D48" s="458"/>
      <c r="E48" s="9"/>
      <c r="F48" s="9"/>
      <c r="G48" s="9"/>
      <c r="H48" s="9"/>
      <c r="I48" s="32"/>
    </row>
    <row r="49" spans="1:9" x14ac:dyDescent="0.2">
      <c r="B49" s="459"/>
      <c r="C49" s="458"/>
      <c r="D49" s="458"/>
      <c r="E49" s="9"/>
      <c r="F49" s="9"/>
      <c r="G49" s="9"/>
      <c r="H49" s="9"/>
      <c r="I49" s="32"/>
    </row>
    <row r="50" spans="1:9" x14ac:dyDescent="0.2">
      <c r="B50" s="459"/>
      <c r="C50" s="458"/>
      <c r="D50" s="458"/>
      <c r="E50" s="9"/>
      <c r="F50" s="9"/>
      <c r="G50" s="9"/>
      <c r="H50" s="9"/>
      <c r="I50" s="32"/>
    </row>
    <row r="51" spans="1:9" x14ac:dyDescent="0.2">
      <c r="B51" s="459"/>
      <c r="C51" s="458"/>
      <c r="D51" s="458"/>
      <c r="E51" s="9"/>
      <c r="F51" s="9"/>
      <c r="G51" s="9"/>
      <c r="H51" s="9"/>
      <c r="I51" s="32"/>
    </row>
    <row r="52" spans="1:9" x14ac:dyDescent="0.2">
      <c r="B52" s="460"/>
      <c r="C52" s="461"/>
      <c r="D52" s="461"/>
      <c r="E52" s="27"/>
      <c r="F52" s="27"/>
      <c r="G52" s="27"/>
      <c r="H52" s="27"/>
      <c r="I52" s="33"/>
    </row>
    <row r="53" spans="1:9" s="76" customFormat="1" x14ac:dyDescent="0.2">
      <c r="B53" s="105"/>
      <c r="C53" s="105"/>
      <c r="D53" s="105"/>
      <c r="E53" s="77"/>
      <c r="F53" s="77"/>
      <c r="G53" s="77"/>
      <c r="H53" s="77"/>
      <c r="I53" s="77"/>
    </row>
    <row r="54" spans="1:9" s="76" customFormat="1" x14ac:dyDescent="0.2">
      <c r="B54" s="105"/>
      <c r="C54" s="105"/>
      <c r="D54" s="105"/>
      <c r="E54" s="77"/>
      <c r="F54" s="77"/>
      <c r="G54" s="77"/>
      <c r="H54" s="77"/>
      <c r="I54" s="77"/>
    </row>
    <row r="55" spans="1:9" s="76" customFormat="1" x14ac:dyDescent="0.2"/>
    <row r="56" spans="1:9" ht="15" x14ac:dyDescent="0.2">
      <c r="A56" s="103"/>
      <c r="B56" s="104"/>
    </row>
    <row r="57" spans="1:9" ht="15" x14ac:dyDescent="0.2">
      <c r="A57" s="103"/>
      <c r="B57" s="104"/>
    </row>
    <row r="58" spans="1:9" ht="15" x14ac:dyDescent="0.2">
      <c r="A58" s="103"/>
      <c r="B58" s="104"/>
    </row>
    <row r="59" spans="1:9" ht="15" x14ac:dyDescent="0.2">
      <c r="A59" s="103"/>
      <c r="B59" s="104"/>
    </row>
    <row r="60" spans="1:9" ht="15" x14ac:dyDescent="0.2">
      <c r="A60" s="103"/>
      <c r="B60" s="104"/>
    </row>
    <row r="61" spans="1:9" ht="15" x14ac:dyDescent="0.2">
      <c r="A61" s="103"/>
      <c r="B61" s="104"/>
    </row>
    <row r="62" spans="1:9" ht="15" x14ac:dyDescent="0.2">
      <c r="A62" s="103"/>
      <c r="B62" s="104"/>
    </row>
  </sheetData>
  <sheetProtection algorithmName="SHA-512" hashValue="eV7PT2npK1MYX38RwqODacls6g+tyQHXVFdQM1/d3pZ1ZUXWR/LjXf+lN7vsSPt3Heueb49pcfFgPe68DVEHKQ==" saltValue="6cY5ZnJ3xq4KLuluq6dwpw==" spinCount="100000" sheet="1" selectLockedCells="1"/>
  <mergeCells count="17">
    <mergeCell ref="B42:I43"/>
    <mergeCell ref="E30:I30"/>
    <mergeCell ref="E32:I32"/>
    <mergeCell ref="E34:I34"/>
    <mergeCell ref="B45:D45"/>
    <mergeCell ref="G45:I45"/>
    <mergeCell ref="E37:I37"/>
    <mergeCell ref="E39:I39"/>
    <mergeCell ref="A1:I1"/>
    <mergeCell ref="B6:I6"/>
    <mergeCell ref="B13:I13"/>
    <mergeCell ref="E28:I28"/>
    <mergeCell ref="B3:I3"/>
    <mergeCell ref="E20:I20"/>
    <mergeCell ref="E22:I22"/>
    <mergeCell ref="E24:I24"/>
    <mergeCell ref="E26:I26"/>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tabSelected="1" topLeftCell="A19" zoomScaleNormal="100" workbookViewId="0">
      <selection activeCell="J45" sqref="J45"/>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84" t="s">
        <v>132</v>
      </c>
      <c r="B1" s="884"/>
      <c r="C1" s="884"/>
      <c r="D1" s="884"/>
      <c r="E1" s="884"/>
      <c r="F1" s="884"/>
    </row>
    <row r="2" spans="1:9" ht="29.25" customHeight="1" thickBot="1" x14ac:dyDescent="0.3"/>
    <row r="3" spans="1:9" ht="15.75" customHeight="1" x14ac:dyDescent="0.25">
      <c r="A3" s="892" t="s">
        <v>152</v>
      </c>
      <c r="B3" s="894"/>
      <c r="C3" s="885" t="s">
        <v>131</v>
      </c>
      <c r="D3" s="887" t="s">
        <v>145</v>
      </c>
      <c r="E3" s="887" t="s">
        <v>146</v>
      </c>
      <c r="F3" s="890" t="s">
        <v>130</v>
      </c>
    </row>
    <row r="4" spans="1:9" ht="15.75" customHeight="1" x14ac:dyDescent="0.25">
      <c r="A4" s="893"/>
      <c r="B4" s="895"/>
      <c r="C4" s="886"/>
      <c r="D4" s="888"/>
      <c r="E4" s="889"/>
      <c r="F4" s="891"/>
    </row>
    <row r="5" spans="1:9" ht="20.100000000000001" customHeight="1" x14ac:dyDescent="0.25">
      <c r="A5" s="235">
        <v>60</v>
      </c>
      <c r="B5" s="235" t="s">
        <v>55</v>
      </c>
      <c r="C5" s="474" t="s">
        <v>129</v>
      </c>
      <c r="D5" s="481">
        <f>'3 - Données Financières struc'!C13</f>
        <v>0</v>
      </c>
      <c r="E5" s="239"/>
      <c r="F5" s="485">
        <f>'5 - Données Financières ACF'!C11</f>
        <v>0</v>
      </c>
      <c r="G5" s="55"/>
      <c r="H5" s="55"/>
      <c r="I5" s="55"/>
    </row>
    <row r="6" spans="1:9" ht="20.100000000000001" customHeight="1" x14ac:dyDescent="0.25">
      <c r="A6" s="236">
        <v>617</v>
      </c>
      <c r="B6" s="237" t="s">
        <v>56</v>
      </c>
      <c r="C6" s="248"/>
      <c r="D6" s="239"/>
      <c r="E6" s="243">
        <f>'4 - Données Financières AGC PIL'!G13</f>
        <v>0</v>
      </c>
      <c r="F6" s="239"/>
    </row>
    <row r="7" spans="1:9" ht="20.100000000000001" customHeight="1" x14ac:dyDescent="0.25">
      <c r="A7" s="236">
        <v>6185</v>
      </c>
      <c r="B7" s="237" t="s">
        <v>57</v>
      </c>
      <c r="C7" s="248"/>
      <c r="D7" s="239"/>
      <c r="E7" s="243">
        <f>'4 - Données Financières AGC PIL'!G14</f>
        <v>0</v>
      </c>
      <c r="F7" s="239"/>
    </row>
    <row r="8" spans="1:9" ht="20.100000000000001" customHeight="1" x14ac:dyDescent="0.25">
      <c r="A8" s="240">
        <v>61</v>
      </c>
      <c r="B8" s="241" t="s">
        <v>58</v>
      </c>
      <c r="C8" s="249" t="s">
        <v>128</v>
      </c>
      <c r="D8" s="481">
        <f>'3 - Données Financières struc'!C14-E8</f>
        <v>0</v>
      </c>
      <c r="E8" s="491">
        <f>'4 - Données Financières AGC PIL'!G15</f>
        <v>0</v>
      </c>
      <c r="F8" s="481">
        <f>'5 - Données Financières ACF'!C12</f>
        <v>0</v>
      </c>
    </row>
    <row r="9" spans="1:9" ht="20.100000000000001" customHeight="1" x14ac:dyDescent="0.25">
      <c r="A9" s="236">
        <v>621</v>
      </c>
      <c r="B9" s="554" t="s">
        <v>59</v>
      </c>
      <c r="C9" s="248"/>
      <c r="D9" s="239"/>
      <c r="E9" s="581">
        <f>'4 - Données Financières AGC PIL'!G16</f>
        <v>0</v>
      </c>
      <c r="F9" s="239"/>
    </row>
    <row r="10" spans="1:9" ht="20.100000000000001" customHeight="1" x14ac:dyDescent="0.25">
      <c r="A10" s="242" t="s">
        <v>60</v>
      </c>
      <c r="B10" s="555" t="s">
        <v>244</v>
      </c>
      <c r="C10" s="248"/>
      <c r="D10" s="239"/>
      <c r="E10" s="239"/>
      <c r="F10" s="556">
        <f>'5 - Données Financières ACF'!C34</f>
        <v>0</v>
      </c>
    </row>
    <row r="11" spans="1:9" ht="20.100000000000001" customHeight="1" x14ac:dyDescent="0.25">
      <c r="A11" s="244">
        <v>622</v>
      </c>
      <c r="B11" s="237" t="s">
        <v>133</v>
      </c>
      <c r="C11" s="248"/>
      <c r="D11" s="239"/>
      <c r="E11" s="243">
        <f>'4 - Données Financières AGC PIL'!G17</f>
        <v>0</v>
      </c>
      <c r="F11" s="239"/>
    </row>
    <row r="12" spans="1:9" ht="20.100000000000001" customHeight="1" x14ac:dyDescent="0.25">
      <c r="A12" s="236">
        <v>6226</v>
      </c>
      <c r="B12" s="237" t="s">
        <v>254</v>
      </c>
      <c r="C12" s="248"/>
      <c r="D12" s="239"/>
      <c r="E12" s="243">
        <f>'4 - Données Financières AGC PIL'!G18</f>
        <v>0</v>
      </c>
      <c r="F12" s="239"/>
    </row>
    <row r="13" spans="1:9" ht="20.100000000000001" customHeight="1" x14ac:dyDescent="0.25">
      <c r="A13" s="236">
        <v>6227</v>
      </c>
      <c r="B13" s="237" t="s">
        <v>61</v>
      </c>
      <c r="C13" s="248"/>
      <c r="D13" s="239"/>
      <c r="E13" s="243">
        <f>'4 - Données Financières AGC PIL'!G19</f>
        <v>0</v>
      </c>
      <c r="F13" s="239"/>
    </row>
    <row r="14" spans="1:9" ht="20.100000000000001" customHeight="1" x14ac:dyDescent="0.25">
      <c r="A14" s="236">
        <v>623</v>
      </c>
      <c r="B14" s="237" t="s">
        <v>62</v>
      </c>
      <c r="C14" s="248"/>
      <c r="D14" s="239"/>
      <c r="E14" s="243">
        <f>'4 - Données Financières AGC PIL'!G20</f>
        <v>0</v>
      </c>
      <c r="F14" s="239"/>
    </row>
    <row r="15" spans="1:9" ht="20.100000000000001" customHeight="1" x14ac:dyDescent="0.25">
      <c r="A15" s="236">
        <v>625</v>
      </c>
      <c r="B15" s="237" t="s">
        <v>63</v>
      </c>
      <c r="C15" s="248"/>
      <c r="D15" s="239"/>
      <c r="E15" s="243">
        <f>'4 - Données Financières AGC PIL'!G21</f>
        <v>0</v>
      </c>
      <c r="F15" s="239"/>
    </row>
    <row r="16" spans="1:9" ht="20.100000000000001" customHeight="1" x14ac:dyDescent="0.25">
      <c r="A16" s="245">
        <v>6258</v>
      </c>
      <c r="B16" s="244" t="s">
        <v>64</v>
      </c>
      <c r="C16" s="248"/>
      <c r="D16" s="239"/>
      <c r="E16" s="243">
        <f>'4 - Données Financières AGC PIL'!G22</f>
        <v>0</v>
      </c>
      <c r="F16" s="239"/>
    </row>
    <row r="17" spans="1:6" ht="20.100000000000001" customHeight="1" x14ac:dyDescent="0.25">
      <c r="A17" s="245">
        <v>6281</v>
      </c>
      <c r="B17" s="244" t="s">
        <v>65</v>
      </c>
      <c r="C17" s="248"/>
      <c r="D17" s="239"/>
      <c r="E17" s="243">
        <f>'4 - Données Financières AGC PIL'!G23</f>
        <v>0</v>
      </c>
      <c r="F17" s="239"/>
    </row>
    <row r="18" spans="1:6" ht="20.100000000000001" customHeight="1" x14ac:dyDescent="0.25">
      <c r="A18" s="237">
        <v>6284</v>
      </c>
      <c r="B18" s="237" t="s">
        <v>66</v>
      </c>
      <c r="C18" s="248"/>
      <c r="D18" s="239"/>
      <c r="E18" s="243">
        <f>'4 - Données Financières AGC PIL'!G24</f>
        <v>0</v>
      </c>
      <c r="F18" s="239"/>
    </row>
    <row r="19" spans="1:6" ht="20.100000000000001" customHeight="1" x14ac:dyDescent="0.25">
      <c r="A19" s="245">
        <v>6286</v>
      </c>
      <c r="B19" s="244" t="s">
        <v>67</v>
      </c>
      <c r="C19" s="248"/>
      <c r="D19" s="239"/>
      <c r="E19" s="243">
        <f>'4 - Données Financières AGC PIL'!G25</f>
        <v>0</v>
      </c>
      <c r="F19" s="239"/>
    </row>
    <row r="20" spans="1:6" ht="20.100000000000001" customHeight="1" x14ac:dyDescent="0.25">
      <c r="A20" s="236">
        <v>62862</v>
      </c>
      <c r="B20" s="244" t="s">
        <v>68</v>
      </c>
      <c r="C20" s="248"/>
      <c r="D20" s="239"/>
      <c r="E20" s="243">
        <f>'4 - Données Financières AGC PIL'!G26</f>
        <v>0</v>
      </c>
      <c r="F20" s="239"/>
    </row>
    <row r="21" spans="1:6" ht="20.100000000000001" customHeight="1" x14ac:dyDescent="0.25">
      <c r="A21" s="240">
        <v>62</v>
      </c>
      <c r="B21" s="240" t="s">
        <v>69</v>
      </c>
      <c r="C21" s="246" t="s">
        <v>127</v>
      </c>
      <c r="D21" s="481">
        <f>'3 - Données Financières struc'!C15-E21</f>
        <v>0</v>
      </c>
      <c r="E21" s="491">
        <f>SUM(E9:E20)</f>
        <v>0</v>
      </c>
      <c r="F21" s="481">
        <f>'5 - Données Financières ACF'!C13</f>
        <v>0</v>
      </c>
    </row>
    <row r="22" spans="1:6" ht="20.100000000000001" customHeight="1" x14ac:dyDescent="0.25">
      <c r="A22" s="245">
        <v>631</v>
      </c>
      <c r="B22" s="244" t="s">
        <v>139</v>
      </c>
      <c r="C22" s="247" t="s">
        <v>125</v>
      </c>
      <c r="D22" s="239"/>
      <c r="E22" s="243">
        <f>'4 - Données Financières AGC PIL'!G28</f>
        <v>0</v>
      </c>
      <c r="F22" s="239"/>
    </row>
    <row r="23" spans="1:6" ht="20.100000000000001" customHeight="1" x14ac:dyDescent="0.25">
      <c r="A23" s="245">
        <v>633</v>
      </c>
      <c r="B23" s="244" t="s">
        <v>141</v>
      </c>
      <c r="C23" s="247" t="s">
        <v>125</v>
      </c>
      <c r="D23" s="239"/>
      <c r="E23" s="577">
        <f>'4 - Données Financières AGC PIL'!G29</f>
        <v>0</v>
      </c>
      <c r="F23" s="239"/>
    </row>
    <row r="24" spans="1:6" ht="20.100000000000001" customHeight="1" x14ac:dyDescent="0.25">
      <c r="A24" s="245">
        <v>635</v>
      </c>
      <c r="B24" s="244" t="s">
        <v>70</v>
      </c>
      <c r="C24" s="247" t="s">
        <v>126</v>
      </c>
      <c r="D24" s="239"/>
      <c r="E24" s="243">
        <f>'4 - Données Financières AGC PIL'!G30</f>
        <v>0</v>
      </c>
      <c r="F24" s="239"/>
    </row>
    <row r="25" spans="1:6" ht="20.100000000000001" customHeight="1" x14ac:dyDescent="0.25">
      <c r="A25" s="242" t="s">
        <v>71</v>
      </c>
      <c r="B25" s="557" t="s">
        <v>72</v>
      </c>
      <c r="C25" s="248"/>
      <c r="D25" s="239"/>
      <c r="E25" s="239"/>
      <c r="F25" s="580">
        <f>'5 - Données Financières ACF'!C36</f>
        <v>0</v>
      </c>
    </row>
    <row r="26" spans="1:6" ht="20.100000000000001" customHeight="1" x14ac:dyDescent="0.25">
      <c r="A26" s="240">
        <v>63</v>
      </c>
      <c r="B26" s="241" t="s">
        <v>77</v>
      </c>
      <c r="C26" s="249" t="s">
        <v>125</v>
      </c>
      <c r="D26" s="481">
        <f>'3 - Données Financières struc'!C16-E26</f>
        <v>0</v>
      </c>
      <c r="E26" s="491">
        <f>SUM(E22:E24)</f>
        <v>0</v>
      </c>
      <c r="F26" s="494">
        <f>SUM(F25:F25)</f>
        <v>0</v>
      </c>
    </row>
    <row r="27" spans="1:6" ht="20.100000000000001" customHeight="1" x14ac:dyDescent="0.25">
      <c r="A27" s="245">
        <v>6411</v>
      </c>
      <c r="B27" s="244" t="s">
        <v>78</v>
      </c>
      <c r="C27" s="248"/>
      <c r="D27" s="239"/>
      <c r="E27" s="243">
        <f>'4 - Données Financières AGC PIL'!G32</f>
        <v>0</v>
      </c>
      <c r="F27" s="239"/>
    </row>
    <row r="28" spans="1:6" ht="20.100000000000001" customHeight="1" x14ac:dyDescent="0.25">
      <c r="A28" s="245">
        <v>6412</v>
      </c>
      <c r="B28" s="244" t="s">
        <v>79</v>
      </c>
      <c r="C28" s="238"/>
      <c r="D28" s="239"/>
      <c r="E28" s="243">
        <f>'4 - Données Financières AGC PIL'!G33</f>
        <v>0</v>
      </c>
      <c r="F28" s="239"/>
    </row>
    <row r="29" spans="1:6" ht="20.100000000000001" customHeight="1" x14ac:dyDescent="0.25">
      <c r="A29" s="245">
        <v>6413</v>
      </c>
      <c r="B29" s="244" t="s">
        <v>80</v>
      </c>
      <c r="C29" s="238"/>
      <c r="D29" s="239"/>
      <c r="E29" s="243">
        <f>'4 - Données Financières AGC PIL'!G34</f>
        <v>0</v>
      </c>
      <c r="F29" s="239"/>
    </row>
    <row r="30" spans="1:6" ht="20.100000000000001" customHeight="1" x14ac:dyDescent="0.25">
      <c r="A30" s="245">
        <v>6414</v>
      </c>
      <c r="B30" s="244" t="s">
        <v>81</v>
      </c>
      <c r="C30" s="238"/>
      <c r="D30" s="239"/>
      <c r="E30" s="243">
        <f>'4 - Données Financières AGC PIL'!G35</f>
        <v>0</v>
      </c>
      <c r="F30" s="239"/>
    </row>
    <row r="31" spans="1:6" ht="20.100000000000001" customHeight="1" x14ac:dyDescent="0.25">
      <c r="A31" s="245">
        <v>645</v>
      </c>
      <c r="B31" s="244" t="s">
        <v>82</v>
      </c>
      <c r="C31" s="238"/>
      <c r="D31" s="239"/>
      <c r="E31" s="243">
        <f>'4 - Données Financières AGC PIL'!G36</f>
        <v>0</v>
      </c>
      <c r="F31" s="239"/>
    </row>
    <row r="32" spans="1:6" ht="20.100000000000001" customHeight="1" x14ac:dyDescent="0.25">
      <c r="A32" s="245">
        <v>647</v>
      </c>
      <c r="B32" s="244" t="s">
        <v>83</v>
      </c>
      <c r="C32" s="238"/>
      <c r="D32" s="239"/>
      <c r="E32" s="243">
        <f>'4 - Données Financières AGC PIL'!G37</f>
        <v>0</v>
      </c>
      <c r="F32" s="239"/>
    </row>
    <row r="33" spans="1:15" ht="20.100000000000001" customHeight="1" x14ac:dyDescent="0.25">
      <c r="A33" s="245">
        <v>648</v>
      </c>
      <c r="B33" s="244" t="s">
        <v>84</v>
      </c>
      <c r="C33" s="238"/>
      <c r="D33" s="239"/>
      <c r="E33" s="243">
        <f>'4 - Données Financières AGC PIL'!G38</f>
        <v>0</v>
      </c>
      <c r="F33" s="239"/>
    </row>
    <row r="34" spans="1:15" ht="27.75" customHeight="1" x14ac:dyDescent="0.25">
      <c r="A34" s="250" t="s">
        <v>85</v>
      </c>
      <c r="B34" s="557" t="s">
        <v>233</v>
      </c>
      <c r="C34" s="238"/>
      <c r="D34" s="239"/>
      <c r="E34" s="239"/>
      <c r="F34" s="580">
        <f>'5 - Données Financières ACF'!C40</f>
        <v>0</v>
      </c>
    </row>
    <row r="35" spans="1:15" ht="20.100000000000001" customHeight="1" x14ac:dyDescent="0.25">
      <c r="A35" s="251">
        <v>64</v>
      </c>
      <c r="B35" s="251" t="s">
        <v>88</v>
      </c>
      <c r="C35" s="252" t="s">
        <v>124</v>
      </c>
      <c r="D35" s="481">
        <f>'3 - Données Financières struc'!C17-E35</f>
        <v>0</v>
      </c>
      <c r="E35" s="558">
        <f>SUM(E27:E34)</f>
        <v>0</v>
      </c>
      <c r="F35" s="494">
        <f>SUM(F34:F34)</f>
        <v>0</v>
      </c>
    </row>
    <row r="36" spans="1:15" ht="20.100000000000001" customHeight="1" x14ac:dyDescent="0.25">
      <c r="A36" s="253">
        <v>65</v>
      </c>
      <c r="B36" s="254" t="s">
        <v>89</v>
      </c>
      <c r="C36" s="475" t="s">
        <v>123</v>
      </c>
      <c r="D36" s="481">
        <f>'3 - Données Financières struc'!C18-E36</f>
        <v>0</v>
      </c>
      <c r="E36" s="239"/>
      <c r="F36" s="481">
        <f>'5 - Données Financières ACF'!C16</f>
        <v>0</v>
      </c>
    </row>
    <row r="37" spans="1:15" s="102" customFormat="1" ht="20.100000000000001" customHeight="1" x14ac:dyDescent="0.25">
      <c r="A37" s="253">
        <v>66</v>
      </c>
      <c r="B37" s="254" t="s">
        <v>90</v>
      </c>
      <c r="C37" s="475" t="s">
        <v>122</v>
      </c>
      <c r="D37" s="481">
        <f>'3 - Données Financières struc'!C19-E37</f>
        <v>0</v>
      </c>
      <c r="E37" s="239"/>
      <c r="F37" s="481">
        <f>'5 - Données Financières ACF'!C17</f>
        <v>0</v>
      </c>
      <c r="G37" s="100"/>
      <c r="H37" s="100"/>
      <c r="I37" s="100"/>
      <c r="J37" s="100"/>
      <c r="K37" s="101"/>
      <c r="L37" s="101"/>
      <c r="M37" s="101"/>
      <c r="N37" s="101"/>
      <c r="O37" s="101"/>
    </row>
    <row r="38" spans="1:15" s="102" customFormat="1" ht="20.100000000000001" customHeight="1" x14ac:dyDescent="0.25">
      <c r="A38" s="253">
        <v>67</v>
      </c>
      <c r="B38" s="254" t="s">
        <v>91</v>
      </c>
      <c r="C38" s="475" t="s">
        <v>121</v>
      </c>
      <c r="D38" s="481">
        <f>'3 - Données Financières struc'!C20-E38</f>
        <v>0</v>
      </c>
      <c r="E38" s="239"/>
      <c r="F38" s="481">
        <f>'5 - Données Financières ACF'!C18</f>
        <v>0</v>
      </c>
      <c r="G38" s="100"/>
      <c r="H38" s="100"/>
      <c r="I38" s="100"/>
      <c r="J38" s="100"/>
      <c r="K38" s="101"/>
      <c r="L38" s="101"/>
      <c r="M38" s="101"/>
      <c r="N38" s="101"/>
      <c r="O38" s="101"/>
    </row>
    <row r="39" spans="1:15" ht="38.25" customHeight="1" x14ac:dyDescent="0.25">
      <c r="A39" s="245">
        <v>6815</v>
      </c>
      <c r="B39" s="244" t="s">
        <v>92</v>
      </c>
      <c r="C39" s="248"/>
      <c r="D39" s="239"/>
      <c r="E39" s="243">
        <f>'4 - Données Financières AGC PIL'!G41</f>
        <v>0</v>
      </c>
      <c r="F39" s="239"/>
    </row>
    <row r="40" spans="1:15" ht="36" customHeight="1" x14ac:dyDescent="0.25">
      <c r="A40" s="251">
        <v>68</v>
      </c>
      <c r="B40" s="255" t="s">
        <v>93</v>
      </c>
      <c r="C40" s="252" t="s">
        <v>242</v>
      </c>
      <c r="D40" s="482">
        <f>'3 - Données Financières struc'!C21-E40</f>
        <v>0</v>
      </c>
      <c r="E40" s="492">
        <f>SUM(E39)</f>
        <v>0</v>
      </c>
      <c r="F40" s="481">
        <f>'5 - Données Financières ACF'!C19</f>
        <v>0</v>
      </c>
    </row>
    <row r="41" spans="1:15" ht="20.100000000000001" customHeight="1" x14ac:dyDescent="0.25">
      <c r="A41" s="251">
        <v>69</v>
      </c>
      <c r="B41" s="251" t="s">
        <v>94</v>
      </c>
      <c r="C41" s="475" t="s">
        <v>120</v>
      </c>
      <c r="D41" s="482">
        <f>'3 - Données Financières struc'!C22-E41</f>
        <v>0</v>
      </c>
      <c r="E41" s="256"/>
      <c r="F41" s="256"/>
    </row>
    <row r="42" spans="1:15" ht="20.100000000000001" customHeight="1" x14ac:dyDescent="0.25">
      <c r="A42" s="906" t="s">
        <v>95</v>
      </c>
      <c r="B42" s="906"/>
      <c r="C42" s="257"/>
      <c r="D42" s="482">
        <f>'3 - Données Financières struc'!C23-E42</f>
        <v>0</v>
      </c>
      <c r="E42" s="492">
        <f>E8+E21+E26+E35+E40</f>
        <v>0</v>
      </c>
      <c r="F42" s="482">
        <f>F5+F8+F21+F26+F35+F36+F37+F38+F40</f>
        <v>0</v>
      </c>
    </row>
    <row r="43" spans="1:15" ht="20.100000000000001" customHeight="1" x14ac:dyDescent="0.25">
      <c r="A43" s="245">
        <v>862</v>
      </c>
      <c r="B43" s="244" t="s">
        <v>316</v>
      </c>
      <c r="C43" s="238"/>
      <c r="D43" s="239"/>
      <c r="E43" s="582">
        <f>'4 - Données Financières AGC PIL'!G43</f>
        <v>0</v>
      </c>
      <c r="F43" s="559">
        <f>'5 - Données Financières ACF'!C44</f>
        <v>0</v>
      </c>
    </row>
    <row r="44" spans="1:15" ht="20.100000000000001" customHeight="1" x14ac:dyDescent="0.25">
      <c r="A44" s="251">
        <v>86</v>
      </c>
      <c r="B44" s="258" t="s">
        <v>96</v>
      </c>
      <c r="C44" s="252" t="s">
        <v>119</v>
      </c>
      <c r="D44" s="483">
        <f>'3 - Données Financières struc'!C24-E44</f>
        <v>0</v>
      </c>
      <c r="E44" s="491">
        <f>SUM(E43:E43)</f>
        <v>0</v>
      </c>
      <c r="F44" s="494">
        <f>SUM(F43)</f>
        <v>0</v>
      </c>
    </row>
    <row r="45" spans="1:15" ht="38.25" customHeight="1" thickBot="1" x14ac:dyDescent="0.3">
      <c r="A45" s="907" t="s">
        <v>21</v>
      </c>
      <c r="B45" s="908"/>
      <c r="C45" s="259"/>
      <c r="D45" s="484">
        <f>'3 - Données Financières struc'!C25-E45</f>
        <v>0</v>
      </c>
      <c r="E45" s="493">
        <f>E42+E44</f>
        <v>0</v>
      </c>
      <c r="F45" s="484">
        <f>+F42+F44</f>
        <v>0</v>
      </c>
    </row>
    <row r="47" spans="1:15" ht="15.75" thickBot="1" x14ac:dyDescent="0.3"/>
    <row r="48" spans="1:15" ht="15" customHeight="1" x14ac:dyDescent="0.25">
      <c r="C48" s="900" t="s">
        <v>202</v>
      </c>
      <c r="D48" s="901"/>
      <c r="E48" s="901"/>
      <c r="F48" s="902"/>
    </row>
    <row r="49" spans="3:6" x14ac:dyDescent="0.25">
      <c r="C49" s="903"/>
      <c r="D49" s="904"/>
      <c r="E49" s="904"/>
      <c r="F49" s="905"/>
    </row>
    <row r="50" spans="3:6" ht="37.5" customHeight="1" x14ac:dyDescent="0.25">
      <c r="C50" s="896" t="s">
        <v>321</v>
      </c>
      <c r="D50" s="897"/>
      <c r="E50" s="516">
        <f>E45*35/100</f>
        <v>0</v>
      </c>
      <c r="F50" s="476" t="s">
        <v>332</v>
      </c>
    </row>
    <row r="51" spans="3:6" ht="35.25" customHeight="1" thickBot="1" x14ac:dyDescent="0.3">
      <c r="C51" s="898" t="s">
        <v>320</v>
      </c>
      <c r="D51" s="899"/>
      <c r="E51" s="517">
        <f>IF((F10)&gt;0,(F10*60/100),((F25+F34)*60/100))</f>
        <v>0</v>
      </c>
      <c r="F51" s="477" t="s">
        <v>150</v>
      </c>
    </row>
  </sheetData>
  <sheetProtection algorithmName="SHA-512" hashValue="zcbGpSOY5WqSujj3LiYGOHdST5Y4DuC1Z0dThsZQaL+h27xZp5NZ/B893TlmLaK+3OLsdKoHRpUC6wN+D79lWw==" saltValue="uX+0zQacQ//vh1qlbFkHrw==" spinCount="100000" sheet="1" objects="1" scenarios="1"/>
  <mergeCells count="12">
    <mergeCell ref="C50:D50"/>
    <mergeCell ref="C51:D51"/>
    <mergeCell ref="C48:F49"/>
    <mergeCell ref="A42:B42"/>
    <mergeCell ref="A45:B45"/>
    <mergeCell ref="A1:F1"/>
    <mergeCell ref="C3:C4"/>
    <mergeCell ref="D3:D4"/>
    <mergeCell ref="E3:E4"/>
    <mergeCell ref="F3:F4"/>
    <mergeCell ref="A3:A4"/>
    <mergeCell ref="B3:B4"/>
  </mergeCells>
  <pageMargins left="0.7" right="0.7" top="0.75" bottom="0.7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2020-05-06T07:20:41Z</dcterms:modified>
</cp:coreProperties>
</file>