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0-2021\1. Formulaires\MF\"/>
    </mc:Choice>
  </mc:AlternateContent>
  <xr:revisionPtr revIDLastSave="0" documentId="13_ncr:1_{F16B0295-9454-4621-BDA3-AE6434920ADA}" xr6:coauthVersionLast="45" xr6:coauthVersionMax="45" xr10:uidLastSave="{00000000-0000-0000-0000-000000000000}"/>
  <bookViews>
    <workbookView xWindow="330" yWindow="-120" windowWidth="28590" windowHeight="15990" xr2:uid="{00000000-000D-0000-FFFF-FFFF00000000}"/>
  </bookViews>
  <sheets>
    <sheet name="Compte de résultat 2020" sheetId="7" r:id="rId1"/>
    <sheet name="BASE GESTIONNAIRES MF" sheetId="13" state="hidden" r:id="rId2"/>
  </sheets>
  <definedNames>
    <definedName name="_xlnm._FilterDatabase" localSheetId="1" hidden="1">'BASE GESTIONNAIRES MF'!$A$1:$H$3</definedName>
    <definedName name="AFC_GEST_EQUIP" localSheetId="1">'BASE GESTIONNAIRES MF'!$A$1:$H$3</definedName>
    <definedName name="_xlnm.Print_Titles" localSheetId="1">'BASE GESTIONNAIRES MF'!$1:$1</definedName>
    <definedName name="NUMDOSSIER">'BASE GESTIONNAIRES MF'!$A$2:$A$3</definedName>
    <definedName name="TABLEIDENTIF">'BASE GESTIONNAIRES MF'!$A$2:$H$3</definedName>
    <definedName name="_xlnm.Print_Area" localSheetId="1">'BASE GESTIONNAIRES MF'!$A$1:$H$3</definedName>
    <definedName name="_xlnm.Print_Area" localSheetId="0">'Compte de résultat 2020'!$A$1:$J$47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0" i="7" l="1"/>
  <c r="I46" i="7" s="1"/>
  <c r="H14" i="7"/>
  <c r="H11" i="7"/>
  <c r="H12" i="7"/>
  <c r="H13" i="7"/>
  <c r="H15" i="7"/>
  <c r="C27" i="7"/>
  <c r="C32" i="7"/>
  <c r="C35" i="7" l="1"/>
  <c r="C37" i="7"/>
  <c r="C36" i="7"/>
  <c r="I47" i="7"/>
  <c r="I4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C0945371</author>
    <author>C0762371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3" authorId="1" shapeId="0" xr:uid="{00000000-0006-0000-0000-000004000000}">
      <text>
        <r>
          <rPr>
            <sz val="8"/>
            <color indexed="10"/>
            <rFont val="Tahoma"/>
            <family val="2"/>
          </rPr>
          <t>Impôts, taxes liés aux frais de personnel,
Autres impôts, taxe,</t>
        </r>
        <r>
          <rPr>
            <sz val="8"/>
            <color indexed="81"/>
            <rFont val="Tahoma"/>
            <family val="2"/>
          </rPr>
          <t xml:space="preserve">
</t>
        </r>
      </text>
    </comment>
    <comment ref="B28" authorId="0" shapeId="0" xr:uid="{00000000-0006-0000-0000-000005000000}">
      <text>
        <r>
          <rPr>
            <sz val="10"/>
            <color indexed="10"/>
            <rFont val="Arial"/>
            <family val="2"/>
          </rPr>
          <t xml:space="preserve">Agios
Intérêts d’emprunts
</t>
        </r>
      </text>
    </comment>
    <comment ref="H29" authorId="2" shapeId="0" xr:uid="{00000000-0006-0000-0000-000006000000}">
      <text>
        <r>
          <rPr>
            <sz val="10"/>
            <color indexed="10"/>
            <rFont val="Arial"/>
            <family val="2"/>
          </rPr>
          <t>Indiquer le nom de la commune</t>
        </r>
      </text>
    </comment>
    <comment ref="H30" authorId="2" shapeId="0" xr:uid="{00000000-0006-0000-0000-000007000000}">
      <text>
        <r>
          <rPr>
            <sz val="10"/>
            <color indexed="10"/>
            <rFont val="Arial"/>
            <family val="2"/>
          </rPr>
          <t>Indiquer le nom de la commune</t>
        </r>
      </text>
    </comment>
    <comment ref="H31" authorId="2" shapeId="0" xr:uid="{00000000-0006-0000-0000-000008000000}">
      <text>
        <r>
          <rPr>
            <sz val="10"/>
            <color indexed="10"/>
            <rFont val="Arial"/>
            <family val="2"/>
          </rPr>
          <t>Indiquer le nom de la commune</t>
        </r>
      </text>
    </comment>
    <comment ref="H32" authorId="2" shapeId="0" xr:uid="{00000000-0006-0000-0000-000009000000}">
      <text>
        <r>
          <rPr>
            <sz val="10"/>
            <color indexed="10"/>
            <rFont val="Arial"/>
            <family val="2"/>
          </rPr>
          <t>Indiquer le nom de la commune</t>
        </r>
      </text>
    </comment>
    <comment ref="H34" authorId="0" shapeId="0" xr:uid="{00000000-0006-0000-0000-00000A000000}">
      <text>
        <r>
          <rPr>
            <sz val="10"/>
            <color indexed="10"/>
            <rFont val="Arial"/>
            <family val="2"/>
          </rPr>
          <t>Ne concerne pas la PS compte 70623</t>
        </r>
      </text>
    </comment>
  </commentList>
</comments>
</file>

<file path=xl/sharedStrings.xml><?xml version="1.0" encoding="utf-8"?>
<sst xmlns="http://schemas.openxmlformats.org/spreadsheetml/2006/main" count="79" uniqueCount="74">
  <si>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</si>
  <si>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</si>
  <si>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</si>
  <si>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</si>
  <si>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</si>
  <si>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</si>
  <si>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</si>
  <si>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</si>
  <si>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</si>
  <si>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</si>
  <si>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</si>
  <si>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</si>
  <si>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</si>
  <si>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</si>
  <si>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</si>
  <si>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</si>
  <si>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</si>
  <si>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</si>
  <si>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</si>
  <si>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</si>
  <si>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</si>
  <si>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</si>
  <si>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</si>
  <si>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</si>
  <si>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</si>
  <si>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</si>
  <si>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</si>
  <si>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</si>
  <si>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</si>
  <si>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</si>
  <si>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</si>
  <si>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</si>
  <si>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</si>
  <si>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</si>
  <si>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</si>
  <si>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</si>
  <si>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</si>
  <si>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</si>
  <si>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</si>
  <si>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</si>
  <si>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</si>
  <si>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</si>
  <si>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</si>
  <si>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</si>
  <si>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</si>
  <si>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</si>
  <si>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</si>
  <si>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</si>
  <si>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</si>
  <si>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</si>
  <si>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</si>
  <si>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</si>
  <si>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TOURS</t>
  </si>
  <si>
    <t>Activité :</t>
  </si>
  <si>
    <t>Médiation familiale</t>
  </si>
  <si>
    <t>Charges de personnel : Médiateur Familial</t>
  </si>
  <si>
    <t>Charges de personnel : Secrétaire médiation familiale</t>
  </si>
  <si>
    <t>Charges autre personnel</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</si>
  <si>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</si>
  <si>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Code postal :</t>
  </si>
  <si>
    <t>Merci de selectionner votre n° de dossier SIAS</t>
  </si>
  <si>
    <t xml:space="preserve">Corbeille S@fir : </t>
  </si>
  <si>
    <t>Réel PSO</t>
  </si>
  <si>
    <t>gestion.actionsociale@caftours.cnafmail.fr</t>
  </si>
  <si>
    <r>
      <t>Courriel</t>
    </r>
    <r>
      <rPr>
        <i/>
        <sz val="11"/>
        <color indexed="56"/>
        <rFont val="Arial"/>
        <family val="2"/>
      </rPr>
      <t xml:space="preserve"> : </t>
    </r>
  </si>
  <si>
    <t>L'ASSOCIATION MEDIATIONS ET PARENTALITE 37</t>
  </si>
  <si>
    <t>Grpe Echanges Médiat, &amp; Parent</t>
  </si>
  <si>
    <t>direction.ledialoguefamilial@orange.fr</t>
  </si>
  <si>
    <t>Participations familiales et Consignations du TGI</t>
  </si>
  <si>
    <t>Participations familiales Aide Juridictionnelle</t>
  </si>
  <si>
    <t>Produits des activités annexes</t>
  </si>
  <si>
    <t>Compte de résultat 2020</t>
  </si>
  <si>
    <t>Résultat 2020</t>
  </si>
  <si>
    <t>&gt; Retour des documents au 28 février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</si>
</sst>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30" x14ac:knownFonts="1">
    <font>
      <sz val="10"/>
      <name val="Arial"/>
    </font>
    <font>
      <sz val="10"/>
      <name val="Arial"/>
    </font>
    <font>
      <b/>
      <sz val="10"/>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u/>
      <sz val="10"/>
      <color indexed="12"/>
      <name val="MS Sans Serif"/>
      <family val="2"/>
    </font>
    <font>
      <sz val="10"/>
      <name val="MS Sans Serif"/>
      <family val="2"/>
    </font>
    <font>
      <b/>
      <sz val="10"/>
      <color indexed="12"/>
      <name val="MS Sans Serif"/>
      <family val="2"/>
    </font>
    <font>
      <sz val="8"/>
      <color indexed="10"/>
      <name val="Tahoma"/>
      <family val="2"/>
    </font>
    <font>
      <sz val="8"/>
      <color indexed="81"/>
      <name val="Tahoma"/>
      <family val="2"/>
    </font>
    <font>
      <i/>
      <sz val="11"/>
      <color indexed="62"/>
      <name val="Arial"/>
      <family val="2"/>
    </font>
    <font>
      <i/>
      <sz val="11"/>
      <color indexed="56"/>
      <name val="Arial"/>
      <family val="2"/>
    </font>
    <font>
      <sz val="10"/>
      <name val="Arial"/>
      <family val="2"/>
    </font>
    <font>
      <b/>
      <sz val="11"/>
      <name val="Arial"/>
      <family val="2"/>
    </font>
    <font>
      <i/>
      <u/>
      <sz val="11"/>
      <color theme="3"/>
      <name val="Arial"/>
      <family val="2"/>
    </font>
    <font>
      <sz val="11"/>
      <color theme="3"/>
      <name val="Arial"/>
      <family val="2"/>
    </font>
    <font>
      <b/>
      <i/>
      <u/>
      <sz val="14"/>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21"/>
      </right>
      <top/>
      <bottom/>
      <diagonal/>
    </border>
  </borders>
  <cellStyleXfs count="5">
    <xf numFmtId="0" fontId="0" fillId="0" borderId="0"/>
    <xf numFmtId="44" fontId="1" fillId="0" borderId="0" applyFont="0" applyFill="0" applyBorder="0" applyAlignment="0" applyProtection="0"/>
    <xf numFmtId="0" fontId="18" fillId="0" borderId="0" applyNumberFormat="0" applyFill="0" applyBorder="0" applyAlignment="0" applyProtection="0"/>
    <xf numFmtId="44" fontId="1" fillId="0" borderId="0" applyFont="0" applyFill="0" applyBorder="0" applyAlignment="0" applyProtection="0"/>
    <xf numFmtId="0" fontId="19" fillId="0" borderId="0"/>
  </cellStyleXfs>
  <cellXfs count="76">
    <xf numFmtId="0" fontId="0" fillId="0" borderId="0" xfId="0"/>
    <xf numFmtId="0" fontId="20" fillId="2" borderId="1" xfId="4" quotePrefix="1" applyNumberFormat="1" applyFont="1" applyFill="1" applyBorder="1" applyAlignment="1">
      <alignment horizontal="center" vertical="center" wrapText="1"/>
    </xf>
    <xf numFmtId="0" fontId="20" fillId="2" borderId="2" xfId="4" quotePrefix="1" applyNumberFormat="1" applyFont="1" applyFill="1" applyBorder="1" applyAlignment="1">
      <alignment horizontal="center" vertical="center" wrapText="1"/>
    </xf>
    <xf numFmtId="0" fontId="20" fillId="2" borderId="3" xfId="4" quotePrefix="1" applyNumberFormat="1" applyFont="1" applyFill="1" applyBorder="1" applyAlignment="1">
      <alignment horizontal="center" vertical="center" wrapText="1"/>
    </xf>
    <xf numFmtId="0" fontId="19" fillId="0" borderId="0" xfId="4"/>
    <xf numFmtId="0" fontId="20" fillId="0" borderId="4" xfId="4" quotePrefix="1" applyNumberFormat="1" applyFont="1" applyFill="1" applyBorder="1" applyAlignment="1">
      <alignment horizontal="center" vertical="center" wrapText="1"/>
    </xf>
    <xf numFmtId="0" fontId="20" fillId="0" borderId="5" xfId="4" quotePrefix="1" applyNumberFormat="1" applyFont="1" applyFill="1" applyBorder="1" applyAlignment="1">
      <alignment horizontal="center" vertical="center" wrapText="1"/>
    </xf>
    <xf numFmtId="0" fontId="20" fillId="0" borderId="6" xfId="4" quotePrefix="1" applyNumberFormat="1" applyFont="1" applyFill="1" applyBorder="1" applyAlignment="1">
      <alignment horizontal="center" vertical="center" wrapText="1"/>
    </xf>
    <xf numFmtId="0" fontId="19"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7"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3" fillId="0" borderId="7" xfId="0" applyFont="1" applyBorder="1" applyAlignment="1" applyProtection="1">
      <alignment vertical="center" wrapText="1"/>
    </xf>
    <xf numFmtId="0" fontId="10" fillId="0" borderId="7" xfId="0" applyFont="1" applyBorder="1" applyAlignment="1" applyProtection="1">
      <alignment vertical="center" wrapText="1"/>
    </xf>
    <xf numFmtId="0" fontId="3" fillId="0" borderId="8" xfId="0" applyFont="1" applyBorder="1" applyAlignment="1" applyProtection="1">
      <alignment vertical="center" wrapText="1"/>
    </xf>
    <xf numFmtId="0" fontId="10" fillId="3" borderId="7" xfId="0" applyFont="1" applyFill="1" applyBorder="1" applyAlignment="1" applyProtection="1">
      <alignment horizontal="right" vertical="center" wrapText="1"/>
    </xf>
    <xf numFmtId="0" fontId="11" fillId="0" borderId="7"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0" fontId="4" fillId="0" borderId="0" xfId="0" applyFont="1" applyAlignment="1" applyProtection="1">
      <alignment vertical="center"/>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5" fillId="3" borderId="0" xfId="0" applyFont="1" applyFill="1" applyBorder="1" applyAlignment="1" applyProtection="1">
      <alignment horizontal="right" vertical="center" wrapText="1"/>
    </xf>
    <xf numFmtId="165" fontId="6" fillId="3" borderId="0" xfId="0" applyNumberFormat="1" applyFont="1" applyFill="1" applyBorder="1" applyAlignment="1" applyProtection="1">
      <alignment vertical="center" wrapText="1"/>
      <protection locked="0"/>
    </xf>
    <xf numFmtId="0" fontId="5" fillId="3" borderId="0" xfId="0" applyFont="1" applyFill="1" applyAlignment="1" applyProtection="1">
      <alignment horizontal="center" vertical="center" wrapText="1"/>
    </xf>
    <xf numFmtId="0" fontId="23" fillId="0" borderId="0" xfId="0" applyFont="1" applyAlignment="1" applyProtection="1">
      <alignment vertical="center"/>
    </xf>
    <xf numFmtId="0" fontId="6" fillId="0" borderId="0" xfId="0" applyFont="1" applyBorder="1" applyAlignment="1" applyProtection="1">
      <alignment vertical="center" wrapText="1"/>
    </xf>
    <xf numFmtId="0" fontId="6" fillId="4" borderId="0" xfId="0" applyFont="1" applyFill="1" applyBorder="1" applyAlignment="1" applyProtection="1">
      <alignment vertical="center" wrapText="1"/>
    </xf>
    <xf numFmtId="0" fontId="27" fillId="0" borderId="0" xfId="0" applyFont="1" applyAlignment="1" applyProtection="1">
      <alignment vertical="center"/>
    </xf>
    <xf numFmtId="0" fontId="28" fillId="0" borderId="0" xfId="0" applyFont="1" applyAlignment="1" applyProtection="1">
      <alignment vertical="center" wrapText="1"/>
    </xf>
    <xf numFmtId="0" fontId="25" fillId="0" borderId="0" xfId="0" applyFont="1" applyAlignment="1" applyProtection="1">
      <alignment vertical="center" wrapText="1"/>
    </xf>
    <xf numFmtId="0" fontId="28" fillId="0" borderId="0" xfId="2" applyFont="1" applyAlignment="1" applyProtection="1">
      <alignment vertical="center"/>
    </xf>
    <xf numFmtId="0" fontId="0" fillId="0" borderId="1" xfId="0" applyFont="1" applyFill="1" applyBorder="1" applyAlignment="1">
      <alignment wrapText="1"/>
    </xf>
    <xf numFmtId="0" fontId="0" fillId="0" borderId="1" xfId="0" applyFill="1" applyBorder="1" applyAlignment="1">
      <alignment wrapText="1"/>
    </xf>
    <xf numFmtId="0" fontId="0" fillId="0" borderId="0" xfId="0" applyFill="1" applyAlignment="1">
      <alignment wrapText="1"/>
    </xf>
    <xf numFmtId="0" fontId="0" fillId="0" borderId="0" xfId="0" applyFill="1"/>
    <xf numFmtId="0" fontId="26" fillId="0" borderId="1" xfId="0" applyFont="1" applyBorder="1" applyAlignment="1" applyProtection="1">
      <alignment horizontal="left" vertical="center" wrapText="1"/>
      <protection locked="0"/>
    </xf>
    <xf numFmtId="0" fontId="26" fillId="0" borderId="0" xfId="0" applyFont="1" applyAlignment="1" applyProtection="1">
      <alignment horizontal="left" vertical="center" wrapText="1"/>
    </xf>
    <xf numFmtId="166" fontId="2" fillId="0" borderId="7" xfId="3"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3" borderId="7"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vertical="center" wrapText="1"/>
    </xf>
    <xf numFmtId="164" fontId="25" fillId="0" borderId="7" xfId="3" applyNumberFormat="1" applyFont="1" applyBorder="1" applyAlignment="1" applyProtection="1">
      <alignment horizontal="right" vertical="center" wrapText="1"/>
      <protection locked="0"/>
    </xf>
    <xf numFmtId="49" fontId="17" fillId="3" borderId="1" xfId="0" applyNumberFormat="1" applyFont="1" applyFill="1" applyBorder="1" applyAlignment="1" applyProtection="1">
      <alignment vertical="center" wrapText="1"/>
      <protection locked="0"/>
    </xf>
    <xf numFmtId="14" fontId="17" fillId="3" borderId="1" xfId="0" applyNumberFormat="1" applyFont="1" applyFill="1" applyBorder="1" applyAlignment="1" applyProtection="1">
      <alignment vertical="center" wrapText="1"/>
      <protection locked="0"/>
    </xf>
    <xf numFmtId="0" fontId="5" fillId="3" borderId="0"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7" fillId="0" borderId="16" xfId="0" applyFont="1" applyBorder="1" applyAlignment="1" applyProtection="1">
      <alignment horizontal="center" vertical="center" wrapText="1"/>
    </xf>
    <xf numFmtId="0" fontId="14" fillId="0" borderId="0" xfId="0" applyFont="1" applyAlignment="1" applyProtection="1">
      <alignment horizontal="left"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xf>
    <xf numFmtId="0" fontId="3" fillId="0" borderId="10"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8" fillId="0" borderId="11" xfId="0" applyFont="1" applyBorder="1" applyAlignment="1" applyProtection="1">
      <alignment horizontal="center" vertical="center" wrapText="1"/>
    </xf>
    <xf numFmtId="0" fontId="9" fillId="0" borderId="12" xfId="0" applyFont="1" applyBorder="1" applyAlignment="1" applyProtection="1">
      <alignment vertical="center"/>
    </xf>
    <xf numFmtId="0" fontId="9" fillId="0" borderId="13" xfId="0" applyFont="1" applyBorder="1" applyAlignment="1" applyProtection="1">
      <alignment vertical="center"/>
    </xf>
    <xf numFmtId="0" fontId="26" fillId="0" borderId="0" xfId="0" applyFont="1" applyAlignment="1" applyProtection="1">
      <alignment horizontal="left" vertical="center" wrapText="1"/>
    </xf>
    <xf numFmtId="0" fontId="29" fillId="0" borderId="0" xfId="0" applyFont="1" applyAlignment="1" applyProtection="1">
      <alignment horizontal="left" vertical="center" wrapText="1"/>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mpte de r&#233;sultat 2020'!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66675</xdr:rowOff>
    </xdr:from>
    <xdr:to>
      <xdr:col>1</xdr:col>
      <xdr:colOff>561975</xdr:colOff>
      <xdr:row>6</xdr:row>
      <xdr:rowOff>323850</xdr:rowOff>
    </xdr:to>
    <xdr:pic>
      <xdr:nvPicPr>
        <xdr:cNvPr id="7555" name="Picture 1">
          <a:extLst>
            <a:ext uri="{FF2B5EF4-FFF2-40B4-BE49-F238E27FC236}">
              <a16:creationId xmlns:a16="http://schemas.microsoft.com/office/drawing/2014/main" id="{00000000-0008-0000-0000-0000831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66675"/>
          <a:ext cx="914400" cy="13335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6</xdr:row>
      <xdr:rowOff>457201</xdr:rowOff>
    </xdr:from>
    <xdr:to>
      <xdr:col>1</xdr:col>
      <xdr:colOff>963706</xdr:colOff>
      <xdr:row>7</xdr:row>
      <xdr:rowOff>100854</xdr:rowOff>
    </xdr:to>
    <xdr:sp macro="" textlink="">
      <xdr:nvSpPr>
        <xdr:cNvPr id="7170" name="AutoShape 2">
          <a:extLst>
            <a:ext uri="{FF2B5EF4-FFF2-40B4-BE49-F238E27FC236}">
              <a16:creationId xmlns:a16="http://schemas.microsoft.com/office/drawing/2014/main" id="{00000000-0008-0000-0000-0000021C0000}"/>
            </a:ext>
          </a:extLst>
        </xdr:cNvPr>
        <xdr:cNvSpPr>
          <a:spLocks noChangeArrowheads="1"/>
        </xdr:cNvSpPr>
      </xdr:nvSpPr>
      <xdr:spPr bwMode="auto">
        <a:xfrm>
          <a:off x="114300" y="1510554"/>
          <a:ext cx="1723465" cy="898712"/>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endParaRPr lang="fr-FR"/>
        </a:p>
      </xdr:txBody>
    </xdr:sp>
    <xdr:clientData/>
  </xdr:twoCellAnchor>
  <xdr:twoCellAnchor editAs="oneCell">
    <xdr:from>
      <xdr:col>2</xdr:col>
      <xdr:colOff>1123950</xdr:colOff>
      <xdr:row>1</xdr:row>
      <xdr:rowOff>104775</xdr:rowOff>
    </xdr:from>
    <xdr:to>
      <xdr:col>8</xdr:col>
      <xdr:colOff>657225</xdr:colOff>
      <xdr:row>6</xdr:row>
      <xdr:rowOff>504825</xdr:rowOff>
    </xdr:to>
    <xdr:pic>
      <xdr:nvPicPr>
        <xdr:cNvPr id="7557" name="Image 39" descr="http://safirstk01.intra.cnaf/AdminV4/tempImg/5283a9f3944eb.png">
          <a:extLst>
            <a:ext uri="{FF2B5EF4-FFF2-40B4-BE49-F238E27FC236}">
              <a16:creationId xmlns:a16="http://schemas.microsoft.com/office/drawing/2014/main" id="{00000000-0008-0000-0000-0000851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3050" y="266700"/>
          <a:ext cx="60007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100852</xdr:colOff>
      <xdr:row>44</xdr:row>
      <xdr:rowOff>123264</xdr:rowOff>
    </xdr:from>
    <xdr:to>
      <xdr:col>9</xdr:col>
      <xdr:colOff>577102</xdr:colOff>
      <xdr:row>46</xdr:row>
      <xdr:rowOff>263712</xdr:rowOff>
    </xdr:to>
    <xdr:sp macro="" textlink="">
      <xdr:nvSpPr>
        <xdr:cNvPr id="5" name="Flèche vers le haut 4">
          <a:hlinkClick xmlns:r="http://schemas.openxmlformats.org/officeDocument/2006/relationships" r:id="rId3" tooltip="revenir en haut du document pour le vérifier"/>
          <a:extLst>
            <a:ext uri="{FF2B5EF4-FFF2-40B4-BE49-F238E27FC236}">
              <a16:creationId xmlns:a16="http://schemas.microsoft.com/office/drawing/2014/main" id="{00000000-0008-0000-0000-000005000000}"/>
            </a:ext>
          </a:extLst>
        </xdr:cNvPr>
        <xdr:cNvSpPr/>
      </xdr:nvSpPr>
      <xdr:spPr>
        <a:xfrm>
          <a:off x="12079940" y="14074588"/>
          <a:ext cx="476250" cy="812800"/>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I48"/>
  <sheetViews>
    <sheetView showGridLines="0" showZeros="0" tabSelected="1" zoomScale="85" zoomScaleNormal="85" zoomScaleSheetLayoutView="75" workbookViewId="0">
      <selection activeCell="A12" sqref="A12:B12"/>
    </sheetView>
  </sheetViews>
  <sheetFormatPr baseColWidth="10" defaultRowHeight="12.75" x14ac:dyDescent="0.2"/>
  <cols>
    <col min="1" max="1" width="13.140625" style="9" customWidth="1"/>
    <col min="2" max="2" width="50.28515625" style="9" customWidth="1"/>
    <col min="3" max="3" width="19.7109375" style="9" customWidth="1"/>
    <col min="4" max="5" width="4.5703125" style="9" customWidth="1"/>
    <col min="6" max="6" width="1.7109375" style="10" customWidth="1"/>
    <col min="7" max="7" width="16.140625" style="11" customWidth="1"/>
    <col min="8" max="8" width="50.28515625" style="9" customWidth="1"/>
    <col min="9" max="9" width="19.5703125" style="9" customWidth="1"/>
    <col min="10" max="16384" width="11.42578125" style="9"/>
  </cols>
  <sheetData>
    <row r="2" spans="1:9" x14ac:dyDescent="0.2">
      <c r="B2" s="10"/>
      <c r="C2" s="10"/>
    </row>
    <row r="3" spans="1:9" x14ac:dyDescent="0.2">
      <c r="B3" s="12"/>
      <c r="C3" s="12"/>
    </row>
    <row r="4" spans="1:9" x14ac:dyDescent="0.2">
      <c r="A4" s="32"/>
      <c r="B4" s="32"/>
      <c r="C4" s="12"/>
    </row>
    <row r="5" spans="1:9" x14ac:dyDescent="0.2">
      <c r="A5" s="65"/>
      <c r="B5" s="65"/>
      <c r="C5" s="12"/>
    </row>
    <row r="6" spans="1:9" ht="21" customHeight="1" x14ac:dyDescent="0.2">
      <c r="A6" s="65"/>
      <c r="B6" s="65"/>
      <c r="C6" s="12"/>
    </row>
    <row r="7" spans="1:9" ht="99" customHeight="1" x14ac:dyDescent="0.2">
      <c r="A7" s="65"/>
      <c r="B7" s="65"/>
      <c r="C7" s="12"/>
    </row>
    <row r="8" spans="1:9" ht="34.5" customHeight="1" x14ac:dyDescent="0.2">
      <c r="C8" s="71" t="s">
        <v>71</v>
      </c>
      <c r="D8" s="72"/>
      <c r="E8" s="72"/>
      <c r="F8" s="72"/>
      <c r="G8" s="72"/>
      <c r="H8" s="73"/>
    </row>
    <row r="9" spans="1:9" ht="17.25" customHeight="1" x14ac:dyDescent="0.2"/>
    <row r="10" spans="1:9" ht="17.25" customHeight="1" x14ac:dyDescent="0.2">
      <c r="G10" s="37" t="s">
        <v>26</v>
      </c>
      <c r="H10" s="47" t="s">
        <v>60</v>
      </c>
      <c r="I10" s="41"/>
    </row>
    <row r="11" spans="1:9" ht="17.25" customHeight="1" x14ac:dyDescent="0.2">
      <c r="G11" s="37" t="s">
        <v>27</v>
      </c>
      <c r="H11" s="74">
        <f>IF($H$10&lt;&gt;"",VLOOKUP($H$10,TABLEIDENTIF,5,FALSE),"")</f>
        <v>0</v>
      </c>
      <c r="I11" s="74"/>
    </row>
    <row r="12" spans="1:9" ht="17.25" customHeight="1" x14ac:dyDescent="0.2">
      <c r="A12" s="75" t="s">
        <v>73</v>
      </c>
      <c r="B12" s="75"/>
      <c r="G12" s="37" t="s">
        <v>8</v>
      </c>
      <c r="H12" s="48">
        <f>IF($H$10&lt;&gt;"",VLOOKUP($H$10,TABLEIDENTIF,8,FALSE),"")</f>
        <v>0</v>
      </c>
      <c r="I12" s="41"/>
    </row>
    <row r="13" spans="1:9" ht="34.5" customHeight="1" x14ac:dyDescent="0.2">
      <c r="A13" s="41"/>
      <c r="B13" s="41"/>
      <c r="G13" s="37" t="s">
        <v>28</v>
      </c>
      <c r="H13" s="74">
        <f>IF($H$10&lt;&gt;"",VLOOKUP($H$10,TABLEIDENTIF,3,FALSE),"")</f>
        <v>0</v>
      </c>
      <c r="I13" s="74"/>
    </row>
    <row r="14" spans="1:9" ht="17.25" customHeight="1" x14ac:dyDescent="0.2">
      <c r="A14" s="41"/>
      <c r="B14" s="41"/>
      <c r="G14" s="38" t="s">
        <v>59</v>
      </c>
      <c r="H14" s="48">
        <f>IF($H$10&lt;&gt;"",VLOOKUP($H$10,TABLEIDENTIF,7,FALSE),"")</f>
        <v>0</v>
      </c>
      <c r="I14" s="41"/>
    </row>
    <row r="15" spans="1:9" ht="17.25" customHeight="1" x14ac:dyDescent="0.2">
      <c r="A15" s="39" t="s">
        <v>64</v>
      </c>
      <c r="B15" s="42" t="s">
        <v>63</v>
      </c>
      <c r="G15" s="37" t="s">
        <v>53</v>
      </c>
      <c r="H15" s="48">
        <f>IF($H$10&lt;&gt;"",VLOOKUP($H$10,TABLEIDENTIF,6,FALSE),"")</f>
        <v>0</v>
      </c>
      <c r="I15" s="41"/>
    </row>
    <row r="16" spans="1:9" ht="20.25" customHeight="1" x14ac:dyDescent="0.2">
      <c r="A16" s="40"/>
      <c r="B16" s="40"/>
      <c r="C16" s="36"/>
      <c r="G16" s="37" t="s">
        <v>61</v>
      </c>
      <c r="H16" s="48" t="s">
        <v>62</v>
      </c>
      <c r="I16" s="41"/>
    </row>
    <row r="17" spans="1:9" ht="25.5" customHeight="1" x14ac:dyDescent="0.2">
      <c r="B17" s="41"/>
    </row>
    <row r="18" spans="1:9" s="16" customFormat="1" x14ac:dyDescent="0.2">
      <c r="A18" s="62" t="s">
        <v>9</v>
      </c>
      <c r="B18" s="62" t="s">
        <v>10</v>
      </c>
      <c r="C18" s="62" t="s">
        <v>72</v>
      </c>
      <c r="D18" s="15"/>
      <c r="E18" s="15"/>
      <c r="F18" s="64"/>
      <c r="G18" s="62" t="s">
        <v>9</v>
      </c>
      <c r="H18" s="62" t="s">
        <v>1</v>
      </c>
      <c r="I18" s="62" t="s">
        <v>72</v>
      </c>
    </row>
    <row r="19" spans="1:9" x14ac:dyDescent="0.2">
      <c r="A19" s="63"/>
      <c r="B19" s="63"/>
      <c r="C19" s="63"/>
      <c r="D19" s="15"/>
      <c r="E19" s="15"/>
      <c r="F19" s="64"/>
      <c r="G19" s="63"/>
      <c r="H19" s="63"/>
      <c r="I19" s="63"/>
    </row>
    <row r="20" spans="1:9" ht="25.5" customHeight="1" x14ac:dyDescent="0.2">
      <c r="A20" s="17">
        <v>60</v>
      </c>
      <c r="B20" s="17" t="s">
        <v>0</v>
      </c>
      <c r="C20" s="49"/>
      <c r="D20" s="13"/>
      <c r="E20" s="13"/>
      <c r="F20" s="13"/>
      <c r="G20" s="18">
        <v>70623</v>
      </c>
      <c r="H20" s="19" t="s">
        <v>24</v>
      </c>
      <c r="I20" s="55"/>
    </row>
    <row r="21" spans="1:9" ht="25.5" customHeight="1" x14ac:dyDescent="0.2">
      <c r="A21" s="17">
        <v>61</v>
      </c>
      <c r="B21" s="17" t="s">
        <v>2</v>
      </c>
      <c r="C21" s="50"/>
      <c r="D21" s="13"/>
      <c r="E21" s="13"/>
      <c r="F21" s="13"/>
      <c r="G21" s="18">
        <v>70641</v>
      </c>
      <c r="H21" s="19" t="s">
        <v>68</v>
      </c>
      <c r="I21" s="51"/>
    </row>
    <row r="22" spans="1:9" ht="25.5" customHeight="1" x14ac:dyDescent="0.2">
      <c r="A22" s="17">
        <v>62</v>
      </c>
      <c r="B22" s="17" t="s">
        <v>3</v>
      </c>
      <c r="C22" s="50"/>
      <c r="D22" s="13"/>
      <c r="E22" s="13"/>
      <c r="F22" s="13"/>
      <c r="G22" s="18">
        <v>70642</v>
      </c>
      <c r="H22" s="19" t="s">
        <v>69</v>
      </c>
      <c r="I22" s="51"/>
    </row>
    <row r="23" spans="1:9" ht="25.5" customHeight="1" x14ac:dyDescent="0.2">
      <c r="A23" s="20">
        <v>63</v>
      </c>
      <c r="B23" s="17" t="s">
        <v>34</v>
      </c>
      <c r="C23" s="50"/>
      <c r="D23" s="13"/>
      <c r="E23" s="13"/>
      <c r="F23" s="13"/>
      <c r="G23" s="18">
        <v>708</v>
      </c>
      <c r="H23" s="19" t="s">
        <v>70</v>
      </c>
      <c r="I23" s="51"/>
    </row>
    <row r="24" spans="1:9" ht="25.5" customHeight="1" x14ac:dyDescent="0.2">
      <c r="A24" s="19">
        <v>64</v>
      </c>
      <c r="B24" s="18" t="s">
        <v>55</v>
      </c>
      <c r="C24" s="51"/>
      <c r="D24" s="13"/>
      <c r="E24" s="13"/>
      <c r="F24" s="13"/>
      <c r="G24" s="18">
        <v>741</v>
      </c>
      <c r="H24" s="19" t="s">
        <v>11</v>
      </c>
      <c r="I24" s="51"/>
    </row>
    <row r="25" spans="1:9" ht="25.5" customHeight="1" x14ac:dyDescent="0.2">
      <c r="A25" s="19">
        <v>64</v>
      </c>
      <c r="B25" s="18" t="s">
        <v>56</v>
      </c>
      <c r="C25" s="51"/>
      <c r="D25" s="13"/>
      <c r="E25" s="13"/>
      <c r="F25" s="13"/>
      <c r="G25" s="18">
        <v>742</v>
      </c>
      <c r="H25" s="19" t="s">
        <v>41</v>
      </c>
      <c r="I25" s="51"/>
    </row>
    <row r="26" spans="1:9" ht="25.5" customHeight="1" x14ac:dyDescent="0.2">
      <c r="A26" s="19"/>
      <c r="B26" s="18" t="s">
        <v>57</v>
      </c>
      <c r="C26" s="51"/>
      <c r="D26" s="13"/>
      <c r="E26" s="13"/>
      <c r="F26" s="13"/>
      <c r="G26" s="18">
        <v>7430</v>
      </c>
      <c r="H26" s="19" t="s">
        <v>12</v>
      </c>
      <c r="I26" s="51"/>
    </row>
    <row r="27" spans="1:9" ht="21" customHeight="1" x14ac:dyDescent="0.2">
      <c r="A27" s="20">
        <v>64</v>
      </c>
      <c r="B27" s="17" t="s">
        <v>35</v>
      </c>
      <c r="C27" s="50">
        <f>SUM(C24:C26)</f>
        <v>0</v>
      </c>
      <c r="D27" s="13"/>
      <c r="E27" s="13"/>
      <c r="F27" s="13"/>
      <c r="G27" s="18">
        <v>7431</v>
      </c>
      <c r="H27" s="19" t="s">
        <v>13</v>
      </c>
      <c r="I27" s="51"/>
    </row>
    <row r="28" spans="1:9" ht="21" customHeight="1" x14ac:dyDescent="0.2">
      <c r="A28" s="20">
        <v>66</v>
      </c>
      <c r="B28" s="17" t="s">
        <v>4</v>
      </c>
      <c r="C28" s="50"/>
      <c r="D28" s="13"/>
      <c r="E28" s="13"/>
      <c r="F28" s="13"/>
      <c r="G28" s="68">
        <v>744</v>
      </c>
      <c r="H28" s="21" t="s">
        <v>39</v>
      </c>
      <c r="I28" s="66"/>
    </row>
    <row r="29" spans="1:9" ht="24.75" customHeight="1" x14ac:dyDescent="0.2">
      <c r="A29" s="20">
        <v>67</v>
      </c>
      <c r="B29" s="17" t="s">
        <v>5</v>
      </c>
      <c r="C29" s="50"/>
      <c r="D29" s="13"/>
      <c r="E29" s="13"/>
      <c r="F29" s="13"/>
      <c r="G29" s="69"/>
      <c r="H29" s="30"/>
      <c r="I29" s="67"/>
    </row>
    <row r="30" spans="1:9" ht="33.75" customHeight="1" x14ac:dyDescent="0.2">
      <c r="A30" s="19">
        <v>68</v>
      </c>
      <c r="B30" s="19" t="s">
        <v>14</v>
      </c>
      <c r="C30" s="51"/>
      <c r="D30" s="13"/>
      <c r="E30" s="13"/>
      <c r="F30" s="13"/>
      <c r="G30" s="69"/>
      <c r="H30" s="31"/>
      <c r="I30" s="51"/>
    </row>
    <row r="31" spans="1:9" ht="30.75" customHeight="1" x14ac:dyDescent="0.2">
      <c r="A31" s="19">
        <v>68</v>
      </c>
      <c r="B31" s="19" t="s">
        <v>15</v>
      </c>
      <c r="C31" s="51"/>
      <c r="D31" s="13"/>
      <c r="E31" s="13"/>
      <c r="F31" s="13"/>
      <c r="G31" s="69"/>
      <c r="H31" s="31"/>
      <c r="I31" s="51"/>
    </row>
    <row r="32" spans="1:9" ht="31.5" customHeight="1" x14ac:dyDescent="0.2">
      <c r="A32" s="20">
        <v>68</v>
      </c>
      <c r="B32" s="17" t="s">
        <v>16</v>
      </c>
      <c r="C32" s="52">
        <f>SUM(C30:C31)</f>
        <v>0</v>
      </c>
      <c r="D32" s="13"/>
      <c r="E32" s="13"/>
      <c r="F32" s="13"/>
      <c r="G32" s="70"/>
      <c r="H32" s="31"/>
      <c r="I32" s="51"/>
    </row>
    <row r="33" spans="1:9" ht="30.75" customHeight="1" x14ac:dyDescent="0.2">
      <c r="A33" s="20">
        <v>65</v>
      </c>
      <c r="B33" s="17" t="s">
        <v>31</v>
      </c>
      <c r="C33" s="51"/>
      <c r="D33" s="13"/>
      <c r="E33" s="13"/>
      <c r="F33" s="13"/>
      <c r="G33" s="18">
        <v>7451</v>
      </c>
      <c r="H33" s="19" t="s">
        <v>25</v>
      </c>
      <c r="I33" s="51"/>
    </row>
    <row r="34" spans="1:9" ht="30.75" customHeight="1" x14ac:dyDescent="0.2">
      <c r="A34" s="20">
        <v>86</v>
      </c>
      <c r="B34" s="17" t="s">
        <v>32</v>
      </c>
      <c r="C34" s="51"/>
      <c r="D34" s="13"/>
      <c r="E34" s="13"/>
      <c r="F34" s="13"/>
      <c r="G34" s="18">
        <v>7452</v>
      </c>
      <c r="H34" s="24" t="s">
        <v>33</v>
      </c>
      <c r="I34" s="51"/>
    </row>
    <row r="35" spans="1:9" ht="28.5" customHeight="1" x14ac:dyDescent="0.2">
      <c r="A35" s="20"/>
      <c r="B35" s="17" t="s">
        <v>6</v>
      </c>
      <c r="C35" s="52">
        <f>C20+C21+C22+C23+C27+C28+C29+C32+C33+C34</f>
        <v>0</v>
      </c>
      <c r="D35" s="13"/>
      <c r="E35" s="13"/>
      <c r="F35" s="13"/>
      <c r="G35" s="68">
        <v>746</v>
      </c>
      <c r="H35" s="21" t="s">
        <v>40</v>
      </c>
      <c r="I35" s="66"/>
    </row>
    <row r="36" spans="1:9" ht="25.5" customHeight="1" x14ac:dyDescent="0.2">
      <c r="A36" s="20"/>
      <c r="B36" s="22" t="s">
        <v>29</v>
      </c>
      <c r="C36" s="53" t="str">
        <f>IF(I46&gt;C35,I46-C35,"")</f>
        <v/>
      </c>
      <c r="D36" s="13"/>
      <c r="E36" s="13"/>
      <c r="F36" s="13"/>
      <c r="G36" s="70"/>
      <c r="H36" s="30"/>
      <c r="I36" s="67"/>
    </row>
    <row r="37" spans="1:9" ht="30.75" customHeight="1" x14ac:dyDescent="0.2">
      <c r="A37" s="23"/>
      <c r="B37" s="22" t="s">
        <v>17</v>
      </c>
      <c r="C37" s="54">
        <f>SUM(C35:C36)</f>
        <v>0</v>
      </c>
      <c r="D37" s="13"/>
      <c r="E37" s="13"/>
      <c r="F37" s="13"/>
      <c r="G37" s="18">
        <v>748</v>
      </c>
      <c r="H37" s="24" t="s">
        <v>18</v>
      </c>
      <c r="I37" s="51"/>
    </row>
    <row r="38" spans="1:9" ht="29.25" customHeight="1" x14ac:dyDescent="0.2">
      <c r="A38" s="14"/>
      <c r="B38" s="14"/>
      <c r="C38" s="14"/>
      <c r="D38" s="13"/>
      <c r="E38" s="13"/>
      <c r="F38" s="13"/>
      <c r="G38" s="18">
        <v>75</v>
      </c>
      <c r="H38" s="19" t="s">
        <v>19</v>
      </c>
      <c r="I38" s="51"/>
    </row>
    <row r="39" spans="1:9" ht="25.5" customHeight="1" x14ac:dyDescent="0.2">
      <c r="A39" s="14"/>
      <c r="B39" s="14"/>
      <c r="C39" s="14"/>
      <c r="D39" s="13"/>
      <c r="E39" s="13"/>
      <c r="F39" s="13"/>
      <c r="G39" s="18">
        <v>75</v>
      </c>
      <c r="H39" s="19" t="s">
        <v>20</v>
      </c>
      <c r="I39" s="51"/>
    </row>
    <row r="40" spans="1:9" ht="27.75" customHeight="1" x14ac:dyDescent="0.2">
      <c r="A40" s="35" t="s">
        <v>42</v>
      </c>
      <c r="B40" s="56"/>
      <c r="D40" s="14"/>
      <c r="E40" s="14"/>
      <c r="F40" s="13"/>
      <c r="G40" s="17">
        <v>75</v>
      </c>
      <c r="H40" s="17" t="s">
        <v>21</v>
      </c>
      <c r="I40" s="52">
        <f>SUM(I38:I39)</f>
        <v>0</v>
      </c>
    </row>
    <row r="41" spans="1:9" ht="27" customHeight="1" x14ac:dyDescent="0.2">
      <c r="A41" s="35" t="s">
        <v>43</v>
      </c>
      <c r="B41" s="57"/>
      <c r="D41" s="14"/>
      <c r="E41" s="14"/>
      <c r="F41" s="13"/>
      <c r="G41" s="17">
        <v>76</v>
      </c>
      <c r="H41" s="17" t="s">
        <v>36</v>
      </c>
      <c r="I41" s="50"/>
    </row>
    <row r="42" spans="1:9" ht="21" customHeight="1" x14ac:dyDescent="0.2">
      <c r="A42" s="27"/>
      <c r="B42" s="27"/>
      <c r="D42" s="14"/>
      <c r="E42" s="14"/>
      <c r="F42" s="13"/>
      <c r="G42" s="17">
        <v>77</v>
      </c>
      <c r="H42" s="17" t="s">
        <v>37</v>
      </c>
      <c r="I42" s="50"/>
    </row>
    <row r="43" spans="1:9" s="27" customFormat="1" ht="27" customHeight="1" x14ac:dyDescent="0.2">
      <c r="A43" s="58" t="s">
        <v>58</v>
      </c>
      <c r="B43" s="58"/>
      <c r="C43" s="58"/>
      <c r="D43" s="25"/>
      <c r="E43" s="25"/>
      <c r="F43" s="26"/>
      <c r="G43" s="17">
        <v>78</v>
      </c>
      <c r="H43" s="17" t="s">
        <v>22</v>
      </c>
      <c r="I43" s="50"/>
    </row>
    <row r="44" spans="1:9" s="27" customFormat="1" ht="27" customHeight="1" x14ac:dyDescent="0.2">
      <c r="B44" s="59"/>
      <c r="C44" s="9"/>
      <c r="D44" s="14"/>
      <c r="E44" s="14"/>
      <c r="F44" s="26"/>
      <c r="G44" s="17">
        <v>79</v>
      </c>
      <c r="H44" s="17" t="s">
        <v>38</v>
      </c>
      <c r="I44" s="50"/>
    </row>
    <row r="45" spans="1:9" s="27" customFormat="1" ht="25.5" customHeight="1" x14ac:dyDescent="0.2">
      <c r="A45" s="29"/>
      <c r="B45" s="60"/>
      <c r="C45" s="9"/>
      <c r="D45" s="14"/>
      <c r="E45" s="14"/>
      <c r="F45" s="26"/>
      <c r="G45" s="17">
        <v>87</v>
      </c>
      <c r="H45" s="17" t="s">
        <v>30</v>
      </c>
      <c r="I45" s="50"/>
    </row>
    <row r="46" spans="1:9" s="27" customFormat="1" ht="27" customHeight="1" x14ac:dyDescent="0.2">
      <c r="A46" s="9"/>
      <c r="B46" s="61"/>
      <c r="C46" s="9"/>
      <c r="D46" s="25"/>
      <c r="E46" s="25"/>
      <c r="F46" s="26"/>
      <c r="G46" s="17"/>
      <c r="H46" s="17" t="s">
        <v>7</v>
      </c>
      <c r="I46" s="50">
        <f>SUM(O31+I20+I21+I24+I25+I26+I27+I28+I30+I31+I32+I33+I34+I35+I37+I40+I41+I42+I43+I44+I45)+I22+I23</f>
        <v>0</v>
      </c>
    </row>
    <row r="47" spans="1:9" s="27" customFormat="1" ht="26.25" customHeight="1" x14ac:dyDescent="0.2">
      <c r="A47" s="33"/>
      <c r="B47" s="34"/>
      <c r="C47" s="28"/>
      <c r="D47" s="25"/>
      <c r="E47" s="25"/>
      <c r="F47" s="26"/>
      <c r="G47" s="17"/>
      <c r="H47" s="22" t="s">
        <v>23</v>
      </c>
      <c r="I47" s="54" t="str">
        <f>IF(C35&gt;I46,C35-I46,"")</f>
        <v/>
      </c>
    </row>
    <row r="48" spans="1:9" x14ac:dyDescent="0.2">
      <c r="G48" s="17"/>
      <c r="H48" s="22" t="s">
        <v>17</v>
      </c>
      <c r="I48" s="54">
        <f>SUM(I46:I47)</f>
        <v>0</v>
      </c>
    </row>
  </sheetData>
  <sheetProtection algorithmName="SHA-512" hashValue="aE/5jj/1jXErAbeG4u969CirxHQamjloNph9GDQ7GZA7le3ifEx/PSbK8QyNlS5fYMjsHr7aMshUqLdkNJD73A==" saltValue="gydYaQJsqltCUl/fluFC0A==" spinCount="100000" sheet="1"/>
  <mergeCells count="18">
    <mergeCell ref="A5:B7"/>
    <mergeCell ref="I28:I29"/>
    <mergeCell ref="I35:I36"/>
    <mergeCell ref="G28:G32"/>
    <mergeCell ref="G35:G36"/>
    <mergeCell ref="I18:I19"/>
    <mergeCell ref="C8:H8"/>
    <mergeCell ref="G18:G19"/>
    <mergeCell ref="H13:I13"/>
    <mergeCell ref="H11:I11"/>
    <mergeCell ref="A12:B12"/>
    <mergeCell ref="A43:C43"/>
    <mergeCell ref="B44:B46"/>
    <mergeCell ref="H18:H19"/>
    <mergeCell ref="A18:A19"/>
    <mergeCell ref="B18:B19"/>
    <mergeCell ref="C18:C19"/>
    <mergeCell ref="F18:F19"/>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25" yWindow="420"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3"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B3"/>
  <sheetViews>
    <sheetView showGridLines="0" workbookViewId="0">
      <pane ySplit="1" topLeftCell="A2" activePane="bottomLeft" state="frozen"/>
      <selection pane="bottomLeft" activeCell="C15" sqref="C15"/>
    </sheetView>
  </sheetViews>
  <sheetFormatPr baseColWidth="10" defaultColWidth="9.140625" defaultRowHeight="12.75" x14ac:dyDescent="0.2"/>
  <cols>
    <col min="1" max="1" width="10.85546875" style="4" bestFit="1"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6384" width="9.140625" style="4"/>
  </cols>
  <sheetData>
    <row r="1" spans="1:236" ht="38.25" x14ac:dyDescent="0.2">
      <c r="A1" s="1" t="s">
        <v>44</v>
      </c>
      <c r="B1" s="2" t="s">
        <v>45</v>
      </c>
      <c r="C1" s="1" t="s">
        <v>46</v>
      </c>
      <c r="D1" s="3" t="s">
        <v>47</v>
      </c>
      <c r="E1" s="1" t="s">
        <v>48</v>
      </c>
      <c r="F1" s="1" t="s">
        <v>49</v>
      </c>
      <c r="G1" s="1" t="s">
        <v>50</v>
      </c>
      <c r="H1" s="1" t="s">
        <v>51</v>
      </c>
    </row>
    <row r="2" spans="1:236" s="8" customFormat="1" ht="76.5" x14ac:dyDescent="0.2">
      <c r="A2" s="5" t="s">
        <v>60</v>
      </c>
      <c r="B2" s="6"/>
      <c r="C2" s="5"/>
      <c r="D2" s="7"/>
      <c r="E2" s="5"/>
      <c r="F2" s="5"/>
      <c r="G2" s="5"/>
      <c r="H2" s="5"/>
    </row>
    <row r="3" spans="1:236" s="46" customFormat="1" ht="17.25" customHeight="1" x14ac:dyDescent="0.2">
      <c r="A3" s="44">
        <v>201300407</v>
      </c>
      <c r="B3" s="44"/>
      <c r="C3" s="44" t="s">
        <v>65</v>
      </c>
      <c r="D3" s="44"/>
      <c r="E3" s="44" t="s">
        <v>66</v>
      </c>
      <c r="F3" s="43" t="s">
        <v>54</v>
      </c>
      <c r="G3" s="44">
        <v>37000</v>
      </c>
      <c r="H3" s="44" t="s">
        <v>52</v>
      </c>
      <c r="I3" s="44" t="s">
        <v>67</v>
      </c>
      <c r="J3" s="44" t="s">
        <v>67</v>
      </c>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row>
  </sheetData>
  <sheetProtection password="CD69"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Compte de résultat 2020</vt:lpstr>
      <vt:lpstr>BASE GESTIONNAIRES MF</vt:lpstr>
      <vt:lpstr>'BASE GESTIONNAIRES MF'!AFC_GEST_EQUIP</vt:lpstr>
      <vt:lpstr>'BASE GESTIONNAIRES MF'!Impression_des_titres</vt:lpstr>
      <vt:lpstr>NUMDOSSIER</vt:lpstr>
      <vt:lpstr>TABLEIDENTIF</vt:lpstr>
      <vt:lpstr>'BASE GESTIONNAIRES MF'!Zone_d_impression</vt:lpstr>
      <vt:lpstr>'Compte de résultat 2020'!Zone_d_impression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2013-12-10T13:08:49Z</cp:lastPrinted>
  <dcterms:created xsi:type="dcterms:W3CDTF">2009-10-28T10:02:34Z</dcterms:created>
  <dcterms:modified xsi:type="dcterms:W3CDTF">2020-12-21T13:38:41Z</dcterms:modified>
</cp:coreProperties>
</file>