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24226"/>
  <mc:AlternateContent xmlns:mc="http://schemas.openxmlformats.org/markup-compatibility/2006">
    <mc:Choice Requires="x15">
      <x15ac:absPath xmlns:x15ac="http://schemas.microsoft.com/office/spreadsheetml/2010/11/ac" url="\\SPRX02V2-371TCA.caftours.cnaf\ACTSOC\Pilotage A. Sociale\09. Modèles docs-Plans\Action Sociale\Campagne PS\PS 2020-2021\1. Formulaires\PSAL\"/>
    </mc:Choice>
  </mc:AlternateContent>
  <xr:revisionPtr revIDLastSave="0" documentId="13_ncr:1_{BE6B20E3-E237-4F7B-9051-3E6F23FD1F68}" xr6:coauthVersionLast="46" xr6:coauthVersionMax="46" xr10:uidLastSave="{00000000-0000-0000-0000-000000000000}"/>
  <bookViews>
    <workbookView xWindow="330" yWindow="-120" windowWidth="28590" windowHeight="15990" xr2:uid="{00000000-000D-0000-FFFF-FFFF00000000}"/>
  </bookViews>
  <sheets>
    <sheet name="Budget Prév. 2021" sheetId="7" r:id="rId1"/>
    <sheet name="BASE GESTIONNAIRES AL" sheetId="13" state="hidden" r:id="rId2"/>
  </sheets>
  <definedNames>
    <definedName name="_xlnm._FilterDatabase" localSheetId="1" hidden="1">'BASE GESTIONNAIRES AL'!$A$1:$G$12</definedName>
    <definedName name="AFC_GEST_EQUIP" localSheetId="1">'BASE GESTIONNAIRES AL'!$A$1:$G$12</definedName>
    <definedName name="_xlnm.Print_Titles" localSheetId="1">'BASE GESTIONNAIRES AL'!$1:$1</definedName>
    <definedName name="NUMDOSSIER">'BASE GESTIONNAIRES AL'!$A$2:$A$29</definedName>
    <definedName name="TABLEIDENTIF">'BASE GESTIONNAIRES AL'!$A$2:$G$29</definedName>
    <definedName name="_xlnm.Print_Area" localSheetId="1">'BASE GESTIONNAIRES AL'!$A$1:$G$12</definedName>
    <definedName name="_xlnm.Print_Area" localSheetId="0">'Budget Prév. 2021'!$A$1:$I$47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1" i="7" l="1"/>
  <c r="H15" i="7"/>
  <c r="H14" i="7"/>
  <c r="H12" i="7"/>
  <c r="H13" i="7"/>
  <c r="C29" i="7"/>
  <c r="C32" i="7"/>
  <c r="I39" i="7"/>
  <c r="I44" i="7"/>
  <c r="I45" i="7"/>
  <c r="C33" i="7" s="1"/>
  <c r="C34" i="7" s="1"/>
  <c r="I46" i="7" l="1"/>
  <c r="I47"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c0762371</author>
    <author>C0762371</author>
    <author>C0407371</author>
  </authors>
  <commentList>
    <comment ref="B20" authorId="0" shapeId="0" xr:uid="{00000000-0006-0000-0000-000001000000}">
      <text>
        <r>
          <rPr>
            <sz val="10"/>
            <color indexed="10"/>
            <rFont val="Arial"/>
            <family val="2"/>
          </rPr>
          <t xml:space="preserve">Alimentation-Boisson
Fournitures d'ateliers et activités
Produits Pharmaceutiques
Combustibles-Carburants
Eau-Gaz-Electricité
Produits d'entretien
Petit équipement - Petit outillage
Fournitures administratives
Autres fournitures
</t>
        </r>
      </text>
    </comment>
    <comment ref="B21" authorId="0" shapeId="0" xr:uid="{00000000-0006-0000-0000-000002000000}">
      <text>
        <r>
          <rPr>
            <sz val="10"/>
            <color indexed="10"/>
            <rFont val="Arial"/>
            <family val="2"/>
          </rPr>
          <t>Loyers et Charges
Entretien et réparations
Primes d’assurance
Services extérieurs divers
Prestations extérieures pour activités</t>
        </r>
      </text>
    </comment>
    <comment ref="B22" authorId="0" shapeId="0" xr:uid="{00000000-0006-0000-0000-000003000000}">
      <text>
        <r>
          <rPr>
            <sz val="10"/>
            <color indexed="10"/>
            <rFont val="Arial"/>
            <family val="2"/>
          </rPr>
          <t>Personnels extérieurs
Rémunération d’intermédiaires et honoraires 
Publicité – publications, relations publiques
Transports d’activités
Déplacement, mission ou réception du personnel
Déplacement, mission ou réception des bénévoles
Frais de formation personnels et bénévoles
Cotisation fédération 
Frais Postaux et Télécommunications
Charges Extérieures diverses</t>
        </r>
      </text>
    </comment>
    <comment ref="B25" authorId="0" shapeId="0" xr:uid="{00000000-0006-0000-0000-000004000000}">
      <text>
        <r>
          <rPr>
            <sz val="10"/>
            <color indexed="10"/>
            <rFont val="Arial"/>
            <family val="2"/>
          </rPr>
          <t xml:space="preserve">Agios
Intérêts d’emprunts
</t>
        </r>
      </text>
    </comment>
    <comment ref="H28" authorId="1" shapeId="0" xr:uid="{00000000-0006-0000-0000-000005000000}">
      <text>
        <r>
          <rPr>
            <sz val="10"/>
            <color indexed="10"/>
            <rFont val="Arial"/>
            <family val="2"/>
          </rPr>
          <t>Indiquer le nom de la commune</t>
        </r>
      </text>
    </comment>
    <comment ref="H29" authorId="1" shapeId="0" xr:uid="{00000000-0006-0000-0000-000006000000}">
      <text>
        <r>
          <rPr>
            <sz val="10"/>
            <color indexed="10"/>
            <rFont val="Arial"/>
            <family val="2"/>
          </rPr>
          <t>Indiquer le nom de la commune</t>
        </r>
      </text>
    </comment>
    <comment ref="H30" authorId="1" shapeId="0" xr:uid="{00000000-0006-0000-0000-000007000000}">
      <text>
        <r>
          <rPr>
            <sz val="10"/>
            <color indexed="10"/>
            <rFont val="Arial"/>
            <family val="2"/>
          </rPr>
          <t>Indiquer le nom de la commune</t>
        </r>
      </text>
    </comment>
    <comment ref="B31" authorId="0" shapeId="0" xr:uid="{00000000-0006-0000-0000-000008000000}">
      <text>
        <r>
          <rPr>
            <sz val="10"/>
            <color indexed="10"/>
            <rFont val="Arial"/>
            <family val="2"/>
          </rPr>
          <t>Attestation charges supplétives</t>
        </r>
      </text>
    </comment>
    <comment ref="H31" authorId="1" shapeId="0" xr:uid="{00000000-0006-0000-0000-000009000000}">
      <text>
        <r>
          <rPr>
            <sz val="10"/>
            <color indexed="10"/>
            <rFont val="Arial"/>
            <family val="2"/>
          </rPr>
          <t>Indiquer le nom de la commune</t>
        </r>
      </text>
    </comment>
    <comment ref="H33" authorId="0" shapeId="0" xr:uid="{00000000-0006-0000-0000-00000A000000}">
      <text>
        <r>
          <rPr>
            <sz val="10"/>
            <color indexed="10"/>
            <rFont val="Arial"/>
            <family val="2"/>
          </rPr>
          <t>Ne concerne pas la PS compte 70623</t>
        </r>
      </text>
    </comment>
    <comment ref="B38" authorId="2" shapeId="0" xr:uid="{00000000-0006-0000-0000-00000B000000}">
      <text>
        <r>
          <rPr>
            <b/>
            <sz val="10"/>
            <color indexed="10"/>
            <rFont val="Tahoma"/>
            <family val="2"/>
          </rPr>
          <t>Date à indiquer de la manière suivante : 
JJ/MM/AA</t>
        </r>
        <r>
          <rPr>
            <sz val="8"/>
            <color indexed="81"/>
            <rFont val="Tahoma"/>
            <family val="2"/>
          </rPr>
          <t xml:space="preserve">
</t>
        </r>
      </text>
    </comment>
  </commentList>
</comments>
</file>

<file path=xl/sharedStrings.xml><?xml version="1.0" encoding="utf-8"?>
<sst xmlns="http://schemas.openxmlformats.org/spreadsheetml/2006/main" count="160" uniqueCount="128">
  <si>
    <t>ACHATS</t>
  </si>
  <si>
    <t>PRODUITS DE FONCTIONNEMENT</t>
  </si>
  <si>
    <t>SERVICES EXTERIEURS</t>
  </si>
  <si>
    <t>AUTRES SERVICES EXTERIEURS</t>
  </si>
  <si>
    <t>CHARGES FINANCIERES</t>
  </si>
  <si>
    <t>CHARGES EXCEPTIONNELLES</t>
  </si>
  <si>
    <t>TOTAL DES CHARGES</t>
  </si>
  <si>
    <t>TOTAL DES PRODUITS</t>
  </si>
  <si>
    <t>Ville :</t>
  </si>
  <si>
    <t>Numéro compte</t>
  </si>
  <si>
    <t>CHARGES DE FONCTIONNEMENT</t>
  </si>
  <si>
    <t>Subvention d’exploitation Etat</t>
  </si>
  <si>
    <t xml:space="preserve">Subvention d’exploitation Conseil Général </t>
  </si>
  <si>
    <t>Prestations de Service Conseil Général</t>
  </si>
  <si>
    <t>Dotation aux amortissements</t>
  </si>
  <si>
    <t>Dotation aux provisions (retraite, licenciement, litiges et autres)</t>
  </si>
  <si>
    <t>TOTAL DOTATIONS AUX AMORTISSEMENTS ET PROVISIONS</t>
  </si>
  <si>
    <t xml:space="preserve">TOTAL POUR BALANCE </t>
  </si>
  <si>
    <t>Autres Subventions dont Fonds Européens</t>
  </si>
  <si>
    <t xml:space="preserve">Cotisations des adhérents </t>
  </si>
  <si>
    <t>Autres revenus</t>
  </si>
  <si>
    <t>TOTAL AUTRES PRODUITS DE  GESTION COURANTE</t>
  </si>
  <si>
    <t>REPRISE S/PROVISION P/RISQUES &amp; CHARGES</t>
  </si>
  <si>
    <t>DEFICIT DE L’EXERCICE</t>
  </si>
  <si>
    <t>Prestations de Service CAF</t>
  </si>
  <si>
    <t xml:space="preserve">Prestations de Service MSA </t>
  </si>
  <si>
    <t>N° sias</t>
  </si>
  <si>
    <t>Equipement :</t>
  </si>
  <si>
    <t>Gestionnaire :</t>
  </si>
  <si>
    <t>EXCEDENT DE L’EXERCICE</t>
  </si>
  <si>
    <r>
      <t xml:space="preserve">CONTRE PARTIE DES CHARGES SUPPLETIVES
</t>
    </r>
    <r>
      <rPr>
        <i/>
        <sz val="10"/>
        <color indexed="10"/>
        <rFont val="Arial"/>
        <family val="2"/>
      </rPr>
      <t>(pour les associations)</t>
    </r>
  </si>
  <si>
    <r>
      <t>CHARGES INDIRECTES</t>
    </r>
    <r>
      <rPr>
        <b/>
        <i/>
        <sz val="10"/>
        <color indexed="10"/>
        <rFont val="Arial"/>
        <family val="2"/>
      </rPr>
      <t xml:space="preserve"> 
</t>
    </r>
    <r>
      <rPr>
        <i/>
        <sz val="10"/>
        <color indexed="10"/>
        <rFont val="Arial"/>
        <family val="2"/>
      </rPr>
      <t xml:space="preserve">(pour les collectivités locales) </t>
    </r>
  </si>
  <si>
    <r>
      <t>CHARGES SUPPLETIVES</t>
    </r>
    <r>
      <rPr>
        <b/>
        <i/>
        <sz val="10"/>
        <color indexed="10"/>
        <rFont val="Arial"/>
        <family val="2"/>
      </rPr>
      <t xml:space="preserve"> 
</t>
    </r>
    <r>
      <rPr>
        <i/>
        <sz val="10"/>
        <color indexed="10"/>
        <rFont val="Arial"/>
        <family val="2"/>
      </rPr>
      <t>(pour les associations)</t>
    </r>
  </si>
  <si>
    <t>Subvention de fonctionnement CAF Touraine</t>
  </si>
  <si>
    <t xml:space="preserve"> IMPOTS TAXES ET VERSEMENTS ASSIMILES</t>
  </si>
  <si>
    <t xml:space="preserve"> CHARGES DE PERSONNEL</t>
  </si>
  <si>
    <t>PRODUITS FINANCIERS</t>
  </si>
  <si>
    <t xml:space="preserve"> PRODUITS EXCEPTIONNELS</t>
  </si>
  <si>
    <t>TRANSFERT DE CHARGES</t>
  </si>
  <si>
    <t>Subvention d’exploitation Commune de :</t>
  </si>
  <si>
    <t>Subvention d’exploitation Communauté de Communes de :</t>
  </si>
  <si>
    <t>Prestations de Service Conseil Régional</t>
  </si>
  <si>
    <t>A</t>
  </si>
  <si>
    <t>Le</t>
  </si>
  <si>
    <t>NUMERO DOSSIER</t>
  </si>
  <si>
    <t>NUMERO GESTIONNAIRE</t>
  </si>
  <si>
    <t>RAISON SOCIALE GESTIONNAIRE</t>
  </si>
  <si>
    <t>NOM EQUIPEMENT</t>
  </si>
  <si>
    <t>ACTIVITE EQUIPEMENT</t>
  </si>
  <si>
    <t>CODE POSTAL ETABLISSEMENT OU EQUIPEMENT</t>
  </si>
  <si>
    <t>NOM COMMUNE ETABLISSEMENT OU EQUIPEMENT</t>
  </si>
  <si>
    <t>TOURS</t>
  </si>
  <si>
    <t>SAINT PIERRE DES CORPS</t>
  </si>
  <si>
    <t>Activité :</t>
  </si>
  <si>
    <t>Participations familiales - Autres activités</t>
  </si>
  <si>
    <t>Participations familiales - Activités principales</t>
  </si>
  <si>
    <t>REIGNAC SUR INDRE</t>
  </si>
  <si>
    <t>Animation locale</t>
  </si>
  <si>
    <t>Animation Locale VERC</t>
  </si>
  <si>
    <t>Animation Locale Puzzle</t>
  </si>
  <si>
    <t>Code postal :</t>
  </si>
  <si>
    <r>
      <t xml:space="preserve">Signature, qualité du signataire et cachet </t>
    </r>
    <r>
      <rPr>
        <b/>
        <sz val="11"/>
        <color indexed="10"/>
        <rFont val="Arial"/>
        <family val="2"/>
      </rPr>
      <t>OBLIGATOIRES</t>
    </r>
    <r>
      <rPr>
        <b/>
        <sz val="11"/>
        <color indexed="62"/>
        <rFont val="Arial"/>
        <family val="2"/>
      </rPr>
      <t> </t>
    </r>
    <r>
      <rPr>
        <b/>
        <sz val="11"/>
        <color indexed="10"/>
        <rFont val="Arial"/>
        <family val="2"/>
      </rPr>
      <t>: 
(uniquement si retour en papier)</t>
    </r>
  </si>
  <si>
    <t>Animation Locale Voyageurs N-E</t>
  </si>
  <si>
    <t>PARCAY MESLAY</t>
  </si>
  <si>
    <t>Animation Locale Voyageurs Sud</t>
  </si>
  <si>
    <t>Animation Locale Bul De Momes</t>
  </si>
  <si>
    <t>SAINT OUEN LES VIGNES</t>
  </si>
  <si>
    <t>Animation Locale d'Abilly</t>
  </si>
  <si>
    <t>ABILLY</t>
  </si>
  <si>
    <t>Merci de selectionner votre n° de dossier SIAS</t>
  </si>
  <si>
    <r>
      <t>Courriel</t>
    </r>
    <r>
      <rPr>
        <i/>
        <sz val="11"/>
        <color indexed="62"/>
        <rFont val="Arial"/>
        <family val="2"/>
      </rPr>
      <t xml:space="preserve"> :</t>
    </r>
  </si>
  <si>
    <t xml:space="preserve"> gestion.actionsociale@caftours.cnafmail.fr</t>
  </si>
  <si>
    <t>Corbeille S@fir :</t>
  </si>
  <si>
    <t>Prèv PSO</t>
  </si>
  <si>
    <t>Animation Locale Giraudeau</t>
  </si>
  <si>
    <t>Animation Locale D de la Pouge</t>
  </si>
  <si>
    <t>Animation Locale</t>
  </si>
  <si>
    <t>AVOINE</t>
  </si>
  <si>
    <t>CUSSAY</t>
  </si>
  <si>
    <t>37000</t>
  </si>
  <si>
    <t>200400371</t>
  </si>
  <si>
    <t>37700</t>
  </si>
  <si>
    <t>ASSOC LE SAC A MALICES</t>
  </si>
  <si>
    <t>201000239</t>
  </si>
  <si>
    <t>ASSOC VIVRE ENSEMBLE AUX RIVES DU CHER</t>
  </si>
  <si>
    <t>201100269</t>
  </si>
  <si>
    <t>37310</t>
  </si>
  <si>
    <t>ASSOC PUZZLE</t>
  </si>
  <si>
    <t>201200177</t>
  </si>
  <si>
    <t>37210</t>
  </si>
  <si>
    <t>ASSOC VOYAGEURS 37</t>
  </si>
  <si>
    <t>201200178</t>
  </si>
  <si>
    <t>37160</t>
  </si>
  <si>
    <t>ASSOC ADMR D ABILLY</t>
  </si>
  <si>
    <t>201200294</t>
  </si>
  <si>
    <t>37530</t>
  </si>
  <si>
    <t>ASSOC BUL DE MOMES</t>
  </si>
  <si>
    <t>201200375</t>
  </si>
  <si>
    <t>201300012</t>
  </si>
  <si>
    <t>ASSOC USAGERS CENTRE SOCIAL GIRAUDEAU</t>
  </si>
  <si>
    <t>201500284</t>
  </si>
  <si>
    <t>37240</t>
  </si>
  <si>
    <t>DOMAINE DE LA POUGE</t>
  </si>
  <si>
    <t>201500496</t>
  </si>
  <si>
    <t>Animation Locale Chinon Vienne</t>
  </si>
  <si>
    <t>37420</t>
  </si>
  <si>
    <t>CC CHINON VIENNE ET LOIRE</t>
  </si>
  <si>
    <t>201600044</t>
  </si>
  <si>
    <t>Animation Locale ADPEP 37</t>
  </si>
  <si>
    <t>37120</t>
  </si>
  <si>
    <t>RICHELIEU</t>
  </si>
  <si>
    <t>ASSOC ADPEP 37 SIEGE</t>
  </si>
  <si>
    <t>201600271</t>
  </si>
  <si>
    <t>Animat° Locale Oeuvres Laiques</t>
  </si>
  <si>
    <t>ASSOC FEDERATION DES OEUVRES LAIQUES 37</t>
  </si>
  <si>
    <t>Animation Locale Point rencontre</t>
  </si>
  <si>
    <t>Animation Locale Sac à Malices</t>
  </si>
  <si>
    <t>Animation Locale Tsiganes</t>
  </si>
  <si>
    <t>Animation Locale du Bouchardais</t>
  </si>
  <si>
    <t>37220</t>
  </si>
  <si>
    <t>PANZOULT</t>
  </si>
  <si>
    <t>ASSOC CISPEO</t>
  </si>
  <si>
    <t>ASSOC POUR L'EMPLOI EN BOUCHARDAIS</t>
  </si>
  <si>
    <t>Budget Prévisionnel 2021</t>
  </si>
  <si>
    <t>&gt; Retour des documents au 31 janvier 2021</t>
  </si>
  <si>
    <t>Prévisions 2021</t>
  </si>
  <si>
    <t>Solidarité Habitat Centre Val de Loire</t>
  </si>
  <si>
    <t>Animation Locale Tsiganes Habitat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</si>
</sst>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0.00\ &quot;€&quot;"/>
    <numFmt numFmtId="165" formatCode="dd/mm/yy"/>
    <numFmt numFmtId="166" formatCode="#,##0.00\ [$€-40C]"/>
  </numFmts>
  <fonts count="30" x14ac:knownFonts="1">
    <font>
      <sz val="10"/>
      <name val="Arial"/>
    </font>
    <font>
      <sz val="10"/>
      <name val="Arial"/>
      <family val="2"/>
    </font>
    <font>
      <b/>
      <sz val="10"/>
      <name val="Arial"/>
      <family val="2"/>
    </font>
    <font>
      <sz val="10"/>
      <color indexed="62"/>
      <name val="Arial"/>
      <family val="2"/>
    </font>
    <font>
      <sz val="10"/>
      <color indexed="62"/>
      <name val="Arial"/>
      <family val="2"/>
    </font>
    <font>
      <b/>
      <sz val="11"/>
      <color indexed="62"/>
      <name val="Arial"/>
      <family val="2"/>
    </font>
    <font>
      <sz val="11"/>
      <color indexed="62"/>
      <name val="Arial"/>
      <family val="2"/>
    </font>
    <font>
      <b/>
      <sz val="10"/>
      <color indexed="62"/>
      <name val="Arial"/>
      <family val="2"/>
    </font>
    <font>
      <b/>
      <sz val="16"/>
      <color indexed="21"/>
      <name val="Arial"/>
      <family val="2"/>
    </font>
    <font>
      <sz val="16"/>
      <color indexed="21"/>
      <name val="Arial"/>
      <family val="2"/>
    </font>
    <font>
      <b/>
      <sz val="10"/>
      <color indexed="21"/>
      <name val="Arial"/>
      <family val="2"/>
    </font>
    <font>
      <sz val="10"/>
      <color indexed="21"/>
      <name val="Arial"/>
      <family val="2"/>
    </font>
    <font>
      <b/>
      <i/>
      <sz val="10"/>
      <color indexed="10"/>
      <name val="Arial"/>
      <family val="2"/>
    </font>
    <font>
      <i/>
      <sz val="10"/>
      <color indexed="10"/>
      <name val="Arial"/>
      <family val="2"/>
    </font>
    <font>
      <b/>
      <u/>
      <sz val="10"/>
      <color indexed="10"/>
      <name val="Arial"/>
      <family val="2"/>
    </font>
    <font>
      <b/>
      <sz val="11"/>
      <color indexed="10"/>
      <name val="Arial"/>
      <family val="2"/>
    </font>
    <font>
      <sz val="10"/>
      <color indexed="10"/>
      <name val="Arial"/>
      <family val="2"/>
    </font>
    <font>
      <sz val="8"/>
      <color indexed="81"/>
      <name val="Tahoma"/>
      <family val="2"/>
    </font>
    <font>
      <sz val="11"/>
      <name val="Arial"/>
      <family val="2"/>
    </font>
    <font>
      <u/>
      <sz val="10"/>
      <color indexed="12"/>
      <name val="MS Sans Serif"/>
      <family val="2"/>
    </font>
    <font>
      <sz val="10"/>
      <name val="MS Sans Serif"/>
      <family val="2"/>
    </font>
    <font>
      <i/>
      <u/>
      <sz val="11"/>
      <color indexed="62"/>
      <name val="Arial"/>
      <family val="2"/>
    </font>
    <font>
      <i/>
      <sz val="11"/>
      <color indexed="62"/>
      <name val="Arial"/>
      <family val="2"/>
    </font>
    <font>
      <b/>
      <sz val="10"/>
      <color indexed="10"/>
      <name val="Tahoma"/>
      <family val="2"/>
    </font>
    <font>
      <sz val="10"/>
      <name val="Arial"/>
      <family val="2"/>
    </font>
    <font>
      <b/>
      <sz val="10"/>
      <color indexed="12"/>
      <name val="Arial"/>
      <family val="2"/>
    </font>
    <font>
      <b/>
      <sz val="11"/>
      <name val="Arial"/>
      <family val="2"/>
    </font>
    <font>
      <b/>
      <i/>
      <u/>
      <sz val="15"/>
      <color indexed="10"/>
      <name val="Arial"/>
      <family val="2"/>
    </font>
    <font>
      <sz val="11"/>
      <color theme="3"/>
      <name val="Arial"/>
      <family val="2"/>
    </font>
    <font>
      <b/>
      <i/>
      <u/>
      <sz val="15"/>
      <color rgb="FFFF000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6" tint="0.59999389629810485"/>
        <bgColor indexed="64"/>
      </patternFill>
    </fill>
    <fill>
      <patternFill patternType="solid">
        <fgColor theme="6" tint="0.79998168889431442"/>
        <bgColor indexed="64"/>
      </patternFill>
    </fill>
  </fills>
  <borders count="13">
    <border>
      <left/>
      <right/>
      <top/>
      <bottom/>
      <diagonal/>
    </border>
    <border>
      <left style="thin">
        <color indexed="21"/>
      </left>
      <right style="thin">
        <color indexed="21"/>
      </right>
      <top style="thin">
        <color indexed="21"/>
      </top>
      <bottom style="thin">
        <color indexed="21"/>
      </bottom>
      <diagonal/>
    </border>
    <border>
      <left style="thin">
        <color indexed="21"/>
      </left>
      <right style="thin">
        <color indexed="21"/>
      </right>
      <top style="thin">
        <color indexed="21"/>
      </top>
      <bottom/>
      <diagonal/>
    </border>
    <border>
      <left style="thin">
        <color indexed="21"/>
      </left>
      <right style="thin">
        <color indexed="21"/>
      </right>
      <top/>
      <bottom style="thin">
        <color indexed="2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21"/>
      </right>
      <top/>
      <bottom/>
      <diagonal/>
    </border>
    <border>
      <left style="thin">
        <color indexed="21"/>
      </left>
      <right style="thin">
        <color indexed="21"/>
      </right>
      <top/>
      <bottom/>
      <diagonal/>
    </border>
    <border>
      <left style="thin">
        <color indexed="21"/>
      </left>
      <right/>
      <top style="thin">
        <color indexed="21"/>
      </top>
      <bottom style="thin">
        <color indexed="21"/>
      </bottom>
      <diagonal/>
    </border>
    <border>
      <left/>
      <right/>
      <top style="thin">
        <color indexed="21"/>
      </top>
      <bottom style="thin">
        <color indexed="21"/>
      </bottom>
      <diagonal/>
    </border>
    <border>
      <left/>
      <right style="thin">
        <color indexed="21"/>
      </right>
      <top style="thin">
        <color indexed="21"/>
      </top>
      <bottom style="thin">
        <color indexed="21"/>
      </bottom>
      <diagonal/>
    </border>
  </borders>
  <cellStyleXfs count="5">
    <xf numFmtId="0" fontId="0" fillId="0" borderId="0"/>
    <xf numFmtId="44" fontId="1" fillId="0" borderId="0" applyFont="0" applyFill="0" applyBorder="0" applyAlignment="0" applyProtection="0"/>
    <xf numFmtId="0" fontId="19" fillId="0" borderId="0" applyNumberFormat="0" applyFill="0" applyBorder="0" applyAlignment="0" applyProtection="0"/>
    <xf numFmtId="44" fontId="1" fillId="0" borderId="0" applyFont="0" applyFill="0" applyBorder="0" applyAlignment="0" applyProtection="0"/>
    <xf numFmtId="0" fontId="20" fillId="0" borderId="0"/>
  </cellStyleXfs>
  <cellXfs count="92">
    <xf numFmtId="0" fontId="0" fillId="0" borderId="0" xfId="0"/>
    <xf numFmtId="0" fontId="5" fillId="2" borderId="0" xfId="0" applyFont="1" applyFill="1" applyAlignment="1" applyProtection="1">
      <alignment horizontal="right" vertical="center" wrapText="1"/>
    </xf>
    <xf numFmtId="0" fontId="20" fillId="0" borderId="0" xfId="4"/>
    <xf numFmtId="0" fontId="20" fillId="0" borderId="0" xfId="4" applyFill="1"/>
    <xf numFmtId="0" fontId="0" fillId="0" borderId="0" xfId="0" applyAlignment="1" applyProtection="1">
      <alignment vertical="center" wrapText="1"/>
    </xf>
    <xf numFmtId="0" fontId="0" fillId="0" borderId="0" xfId="0" applyBorder="1" applyAlignment="1" applyProtection="1">
      <alignment vertical="center" wrapText="1"/>
    </xf>
    <xf numFmtId="0" fontId="0" fillId="0" borderId="0" xfId="0" applyAlignment="1" applyProtection="1">
      <alignment horizontal="right" vertical="center" wrapText="1"/>
    </xf>
    <xf numFmtId="0" fontId="14" fillId="0" borderId="0" xfId="0" applyFont="1" applyBorder="1" applyAlignment="1" applyProtection="1">
      <alignment horizontal="left" vertical="center" wrapText="1"/>
    </xf>
    <xf numFmtId="0" fontId="3" fillId="0" borderId="0" xfId="0" applyFont="1" applyBorder="1" applyAlignment="1" applyProtection="1">
      <alignment vertical="center" wrapText="1"/>
    </xf>
    <xf numFmtId="0" fontId="3" fillId="0" borderId="0" xfId="0" applyFont="1" applyAlignment="1" applyProtection="1">
      <alignment vertical="center" wrapText="1"/>
    </xf>
    <xf numFmtId="0" fontId="7" fillId="0" borderId="0" xfId="0" applyFont="1" applyBorder="1" applyAlignment="1" applyProtection="1">
      <alignment horizontal="center" vertical="center" wrapText="1"/>
    </xf>
    <xf numFmtId="0" fontId="2" fillId="0" borderId="0" xfId="0" applyFont="1" applyAlignment="1" applyProtection="1">
      <alignment vertical="center" wrapText="1"/>
    </xf>
    <xf numFmtId="0" fontId="10" fillId="0" borderId="1" xfId="0" applyFont="1" applyBorder="1" applyAlignment="1" applyProtection="1">
      <alignment horizontal="right" vertical="center" wrapText="1"/>
    </xf>
    <xf numFmtId="0" fontId="3" fillId="0" borderId="1" xfId="0" applyFont="1" applyBorder="1" applyAlignment="1" applyProtection="1">
      <alignment horizontal="right" vertical="center" wrapText="1"/>
    </xf>
    <xf numFmtId="0" fontId="3" fillId="0" borderId="1" xfId="0" applyFont="1" applyBorder="1" applyAlignment="1" applyProtection="1">
      <alignment vertical="center" wrapText="1"/>
    </xf>
    <xf numFmtId="0" fontId="10" fillId="0" borderId="1" xfId="0" applyFont="1" applyBorder="1" applyAlignment="1" applyProtection="1">
      <alignment vertical="center" wrapText="1"/>
    </xf>
    <xf numFmtId="0" fontId="3" fillId="0" borderId="2" xfId="0" applyFont="1" applyBorder="1" applyAlignment="1" applyProtection="1">
      <alignment vertical="center" wrapText="1"/>
    </xf>
    <xf numFmtId="0" fontId="10" fillId="2" borderId="1" xfId="0" applyFont="1" applyFill="1" applyBorder="1" applyAlignment="1" applyProtection="1">
      <alignment horizontal="right" vertical="center" wrapText="1"/>
    </xf>
    <xf numFmtId="0" fontId="11" fillId="0" borderId="1" xfId="0" applyFont="1" applyBorder="1" applyAlignment="1" applyProtection="1">
      <alignment vertical="center" wrapText="1"/>
    </xf>
    <xf numFmtId="0" fontId="3" fillId="0" borderId="1" xfId="0" applyFont="1" applyBorder="1" applyAlignment="1" applyProtection="1">
      <alignment horizontal="left" vertical="center" wrapText="1"/>
    </xf>
    <xf numFmtId="0" fontId="3" fillId="0" borderId="0" xfId="0" applyFont="1" applyAlignment="1" applyProtection="1">
      <alignment horizontal="left" vertical="center" wrapText="1"/>
    </xf>
    <xf numFmtId="49" fontId="6" fillId="2" borderId="0" xfId="0" applyNumberFormat="1" applyFont="1" applyFill="1" applyBorder="1" applyAlignment="1" applyProtection="1">
      <alignment vertical="center" wrapText="1"/>
    </xf>
    <xf numFmtId="0" fontId="3" fillId="0" borderId="0" xfId="0" applyFont="1" applyBorder="1" applyAlignment="1" applyProtection="1">
      <alignment horizontal="left" vertical="center" wrapText="1"/>
    </xf>
    <xf numFmtId="0" fontId="0" fillId="0" borderId="0" xfId="0" applyAlignment="1" applyProtection="1">
      <alignment horizontal="left" vertical="center" wrapText="1"/>
    </xf>
    <xf numFmtId="0" fontId="4" fillId="0" borderId="0" xfId="0" applyFont="1" applyBorder="1" applyAlignment="1" applyProtection="1">
      <alignment vertical="center"/>
    </xf>
    <xf numFmtId="165" fontId="6" fillId="2" borderId="0" xfId="0" applyNumberFormat="1" applyFont="1" applyFill="1" applyBorder="1" applyAlignment="1" applyProtection="1">
      <alignment vertical="center" wrapText="1"/>
    </xf>
    <xf numFmtId="0" fontId="0" fillId="0" borderId="0" xfId="0" applyBorder="1" applyAlignment="1" applyProtection="1">
      <alignment horizontal="left" vertical="center" wrapText="1"/>
    </xf>
    <xf numFmtId="0" fontId="3" fillId="0" borderId="0" xfId="0" applyFont="1" applyBorder="1" applyAlignment="1" applyProtection="1">
      <alignment vertical="center"/>
    </xf>
    <xf numFmtId="0" fontId="4" fillId="0" borderId="0" xfId="0" applyFont="1" applyAlignment="1" applyProtection="1">
      <alignment vertical="center"/>
    </xf>
    <xf numFmtId="0" fontId="3" fillId="0" borderId="3" xfId="0" applyFont="1"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14" fillId="0" borderId="0" xfId="0" applyFont="1" applyAlignment="1" applyProtection="1">
      <alignment horizontal="center" vertical="center" wrapText="1"/>
    </xf>
    <xf numFmtId="0" fontId="21" fillId="0" borderId="0" xfId="0" applyFont="1" applyAlignment="1" applyProtection="1">
      <alignment vertical="center"/>
    </xf>
    <xf numFmtId="0" fontId="22" fillId="0" borderId="0" xfId="0" applyFont="1" applyAlignment="1" applyProtection="1">
      <alignment vertical="center"/>
    </xf>
    <xf numFmtId="0" fontId="18" fillId="0" borderId="0" xfId="0" applyFont="1" applyAlignment="1" applyProtection="1">
      <alignment vertical="center" wrapText="1"/>
    </xf>
    <xf numFmtId="0" fontId="18" fillId="0" borderId="0" xfId="0" applyFont="1" applyBorder="1" applyAlignment="1" applyProtection="1">
      <alignment vertical="center" wrapText="1"/>
    </xf>
    <xf numFmtId="0" fontId="6" fillId="0" borderId="0" xfId="0" applyFont="1" applyBorder="1" applyAlignment="1" applyProtection="1">
      <alignment vertical="center" wrapText="1"/>
    </xf>
    <xf numFmtId="0" fontId="5" fillId="2" borderId="0" xfId="0" applyFont="1" applyFill="1" applyBorder="1" applyAlignment="1" applyProtection="1">
      <alignment horizontal="right" vertical="center" wrapText="1"/>
    </xf>
    <xf numFmtId="165" fontId="6" fillId="2" borderId="0" xfId="0" applyNumberFormat="1" applyFont="1" applyFill="1" applyBorder="1" applyAlignment="1" applyProtection="1">
      <alignment vertical="center" wrapText="1"/>
      <protection locked="0"/>
    </xf>
    <xf numFmtId="0" fontId="5" fillId="2" borderId="0" xfId="0" applyFont="1" applyFill="1" applyBorder="1" applyAlignment="1" applyProtection="1">
      <alignment horizontal="left" vertical="center"/>
    </xf>
    <xf numFmtId="0" fontId="18" fillId="2" borderId="0" xfId="0" applyFont="1" applyFill="1" applyBorder="1" applyAlignment="1" applyProtection="1">
      <alignment horizontal="left" vertical="center" wrapText="1"/>
    </xf>
    <xf numFmtId="0" fontId="18" fillId="2" borderId="0" xfId="0" applyFont="1" applyFill="1" applyBorder="1" applyAlignment="1" applyProtection="1">
      <alignment horizontal="center" vertical="center" wrapText="1"/>
      <protection locked="0"/>
    </xf>
    <xf numFmtId="0" fontId="6" fillId="0" borderId="0" xfId="0" applyFont="1" applyFill="1" applyBorder="1" applyAlignment="1" applyProtection="1">
      <alignment vertical="center" wrapText="1"/>
    </xf>
    <xf numFmtId="0" fontId="25" fillId="3" borderId="4"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8" fillId="0" borderId="0" xfId="0" applyFont="1" applyAlignment="1" applyProtection="1">
      <alignment vertical="center" wrapText="1"/>
    </xf>
    <xf numFmtId="0" fontId="28" fillId="0" borderId="0" xfId="2" applyFont="1" applyAlignment="1" applyProtection="1">
      <alignment vertical="center" wrapText="1"/>
    </xf>
    <xf numFmtId="0" fontId="28" fillId="0" borderId="0" xfId="0" applyFont="1" applyAlignment="1" applyProtection="1">
      <alignment vertical="center"/>
    </xf>
    <xf numFmtId="0" fontId="0" fillId="0" borderId="4" xfId="0" applyFont="1" applyFill="1" applyBorder="1" applyAlignment="1">
      <alignment wrapText="1"/>
    </xf>
    <xf numFmtId="0" fontId="0" fillId="0" borderId="4" xfId="0" applyFill="1" applyBorder="1" applyAlignment="1">
      <alignment wrapText="1"/>
    </xf>
    <xf numFmtId="0" fontId="26" fillId="0" borderId="4" xfId="0" applyFont="1" applyBorder="1" applyAlignment="1" applyProtection="1">
      <alignment horizontal="left" vertical="center" wrapText="1"/>
      <protection locked="0"/>
    </xf>
    <xf numFmtId="0" fontId="24" fillId="0" borderId="0" xfId="0" applyFont="1" applyAlignment="1" applyProtection="1">
      <alignment vertical="center" wrapText="1"/>
    </xf>
    <xf numFmtId="0" fontId="26" fillId="0" borderId="0" xfId="0" applyFont="1" applyAlignment="1" applyProtection="1">
      <alignment horizontal="left" vertical="center" wrapText="1"/>
    </xf>
    <xf numFmtId="0" fontId="26" fillId="0" borderId="0" xfId="0" applyFont="1" applyAlignment="1" applyProtection="1">
      <alignment vertical="center" wrapText="1"/>
    </xf>
    <xf numFmtId="166" fontId="2" fillId="0" borderId="1" xfId="3" applyNumberFormat="1" applyFont="1" applyBorder="1" applyAlignment="1" applyProtection="1">
      <alignment horizontal="right" vertical="center" wrapText="1"/>
      <protection locked="0"/>
    </xf>
    <xf numFmtId="164" fontId="2" fillId="0" borderId="1" xfId="0" applyNumberFormat="1" applyFont="1" applyBorder="1" applyAlignment="1" applyProtection="1">
      <alignment horizontal="right" vertical="center" wrapText="1"/>
      <protection locked="0"/>
    </xf>
    <xf numFmtId="164" fontId="24" fillId="0" borderId="1" xfId="0" applyNumberFormat="1" applyFont="1" applyBorder="1" applyAlignment="1" applyProtection="1">
      <alignment horizontal="right" vertical="center" wrapText="1"/>
      <protection locked="0"/>
    </xf>
    <xf numFmtId="164" fontId="2" fillId="0" borderId="1" xfId="0" applyNumberFormat="1" applyFont="1" applyBorder="1" applyAlignment="1" applyProtection="1">
      <alignment horizontal="right" vertical="center" wrapText="1"/>
    </xf>
    <xf numFmtId="164" fontId="24" fillId="2" borderId="1" xfId="0" applyNumberFormat="1" applyFont="1" applyFill="1" applyBorder="1" applyAlignment="1" applyProtection="1">
      <alignment horizontal="right" vertical="center" wrapText="1"/>
    </xf>
    <xf numFmtId="164" fontId="2" fillId="2" borderId="1" xfId="0" applyNumberFormat="1" applyFont="1" applyFill="1" applyBorder="1" applyAlignment="1" applyProtection="1">
      <alignment horizontal="right" vertical="center" wrapText="1"/>
    </xf>
    <xf numFmtId="44" fontId="24" fillId="0" borderId="1" xfId="3" applyFont="1" applyBorder="1" applyAlignment="1" applyProtection="1">
      <alignment horizontal="right" vertical="center" wrapText="1"/>
      <protection locked="0"/>
    </xf>
    <xf numFmtId="164" fontId="24" fillId="0" borderId="1" xfId="0" applyNumberFormat="1" applyFont="1" applyBorder="1" applyAlignment="1" applyProtection="1">
      <alignment horizontal="right" vertical="center" wrapText="1"/>
    </xf>
    <xf numFmtId="49" fontId="18" fillId="2" borderId="4" xfId="0" applyNumberFormat="1" applyFont="1" applyFill="1" applyBorder="1" applyAlignment="1" applyProtection="1">
      <alignment horizontal="center" vertical="center" wrapText="1"/>
      <protection locked="0"/>
    </xf>
    <xf numFmtId="165" fontId="18" fillId="2" borderId="4" xfId="0" applyNumberFormat="1" applyFont="1" applyFill="1" applyBorder="1" applyAlignment="1" applyProtection="1">
      <alignment horizontal="center" vertical="center" wrapText="1"/>
      <protection locked="0"/>
    </xf>
    <xf numFmtId="0" fontId="0" fillId="0" borderId="0" xfId="0" applyFont="1" applyFill="1" applyBorder="1" applyAlignment="1">
      <alignment wrapText="1"/>
    </xf>
    <xf numFmtId="0" fontId="0" fillId="0" borderId="0" xfId="0" applyFill="1" applyBorder="1" applyAlignment="1">
      <alignment wrapText="1"/>
    </xf>
    <xf numFmtId="49" fontId="0" fillId="4" borderId="4" xfId="0" applyNumberFormat="1" applyFill="1" applyBorder="1"/>
    <xf numFmtId="49" fontId="0" fillId="0" borderId="4" xfId="0" applyNumberFormat="1" applyFill="1" applyBorder="1"/>
    <xf numFmtId="0" fontId="0" fillId="4" borderId="4" xfId="0" applyFont="1" applyFill="1" applyBorder="1" applyAlignment="1">
      <alignment wrapText="1"/>
    </xf>
    <xf numFmtId="0" fontId="0" fillId="0" borderId="4" xfId="0" applyNumberFormat="1" applyBorder="1" applyAlignment="1">
      <alignment horizontal="left"/>
    </xf>
    <xf numFmtId="49" fontId="0" fillId="0" borderId="4" xfId="0" applyNumberFormat="1" applyBorder="1"/>
    <xf numFmtId="49" fontId="0" fillId="5" borderId="4" xfId="0" applyNumberFormat="1" applyFill="1" applyBorder="1"/>
    <xf numFmtId="0" fontId="27" fillId="0" borderId="0" xfId="0" applyFont="1" applyAlignment="1" applyProtection="1">
      <alignment horizontal="left" vertical="center" wrapText="1"/>
    </xf>
    <xf numFmtId="0" fontId="29" fillId="0" borderId="0" xfId="0" applyFont="1" applyAlignment="1" applyProtection="1">
      <alignment horizontal="left" vertical="center" wrapText="1"/>
    </xf>
    <xf numFmtId="0" fontId="14" fillId="0" borderId="0" xfId="0" applyFont="1" applyAlignment="1" applyProtection="1">
      <alignment horizontal="left" wrapText="1"/>
    </xf>
    <xf numFmtId="164" fontId="24" fillId="0" borderId="2" xfId="0" applyNumberFormat="1" applyFont="1" applyBorder="1" applyAlignment="1" applyProtection="1">
      <alignment horizontal="right" vertical="center" wrapText="1"/>
      <protection locked="0"/>
    </xf>
    <xf numFmtId="164" fontId="24" fillId="0" borderId="3" xfId="0" applyNumberFormat="1" applyFont="1" applyBorder="1" applyAlignment="1" applyProtection="1">
      <alignment horizontal="right" vertical="center" wrapText="1"/>
      <protection locked="0"/>
    </xf>
    <xf numFmtId="0" fontId="3" fillId="0" borderId="2" xfId="0" applyFont="1" applyBorder="1" applyAlignment="1" applyProtection="1">
      <alignment horizontal="right" vertical="center" wrapText="1"/>
    </xf>
    <xf numFmtId="0" fontId="3" fillId="0" borderId="9" xfId="0" applyFont="1" applyBorder="1" applyAlignment="1" applyProtection="1">
      <alignment horizontal="right" vertical="center" wrapText="1"/>
    </xf>
    <xf numFmtId="0" fontId="3" fillId="0" borderId="3" xfId="0" applyFont="1" applyBorder="1" applyAlignment="1" applyProtection="1">
      <alignment horizontal="right" vertical="center" wrapText="1"/>
    </xf>
    <xf numFmtId="0" fontId="10" fillId="0" borderId="2" xfId="0" applyFont="1" applyBorder="1" applyAlignment="1" applyProtection="1">
      <alignment horizontal="center" vertical="center" wrapText="1"/>
    </xf>
    <xf numFmtId="0" fontId="10" fillId="0" borderId="3"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9" fillId="0" borderId="11" xfId="0" applyFont="1" applyBorder="1" applyAlignment="1" applyProtection="1">
      <alignment vertical="center"/>
    </xf>
    <xf numFmtId="0" fontId="9" fillId="0" borderId="12" xfId="0" applyFont="1" applyBorder="1" applyAlignment="1" applyProtection="1">
      <alignment vertical="center"/>
    </xf>
    <xf numFmtId="0" fontId="26" fillId="0" borderId="0" xfId="0" applyFont="1" applyAlignment="1" applyProtection="1">
      <alignment horizontal="left" vertical="center" wrapText="1"/>
    </xf>
    <xf numFmtId="0" fontId="18" fillId="2" borderId="5" xfId="0" applyFont="1" applyFill="1" applyBorder="1" applyAlignment="1" applyProtection="1">
      <alignment horizontal="center" vertical="center" wrapText="1"/>
      <protection locked="0"/>
    </xf>
    <xf numFmtId="0" fontId="18" fillId="2" borderId="6" xfId="0" applyFont="1" applyFill="1" applyBorder="1" applyAlignment="1" applyProtection="1">
      <alignment horizontal="center" vertical="center" wrapText="1"/>
      <protection locked="0"/>
    </xf>
    <xf numFmtId="0" fontId="18" fillId="2" borderId="7" xfId="0" applyFont="1" applyFill="1" applyBorder="1" applyAlignment="1" applyProtection="1">
      <alignment horizontal="center" vertical="center" wrapText="1"/>
      <protection locked="0"/>
    </xf>
    <xf numFmtId="0" fontId="7" fillId="0" borderId="8" xfId="0" applyFont="1" applyBorder="1" applyAlignment="1" applyProtection="1">
      <alignment horizontal="center" vertical="center" wrapText="1"/>
    </xf>
    <xf numFmtId="0" fontId="5" fillId="2" borderId="0" xfId="0" applyFont="1" applyFill="1" applyBorder="1" applyAlignment="1" applyProtection="1">
      <alignment horizontal="center" vertical="center" wrapText="1"/>
    </xf>
    <xf numFmtId="49" fontId="1" fillId="0" borderId="4" xfId="0" applyNumberFormat="1" applyFont="1" applyBorder="1"/>
  </cellXfs>
  <cellStyles count="5">
    <cellStyle name="Euro" xfId="1" xr:uid="{00000000-0005-0000-0000-000000000000}"/>
    <cellStyle name="Lien hypertexte" xfId="2" builtinId="8"/>
    <cellStyle name="Monétaire" xfId="3" builtinId="4"/>
    <cellStyle name="Normal" xfId="0" builtinId="0"/>
    <cellStyle name="Normal_AFC_GEST_EQUIP" xfId="4" xr:uid="{00000000-0005-0000-0000-000004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Budget Pr&#233;v. 2021'!A1"/><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38100</xdr:rowOff>
    </xdr:from>
    <xdr:to>
      <xdr:col>1</xdr:col>
      <xdr:colOff>19050</xdr:colOff>
      <xdr:row>6</xdr:row>
      <xdr:rowOff>161925</xdr:rowOff>
    </xdr:to>
    <xdr:pic>
      <xdr:nvPicPr>
        <xdr:cNvPr id="7762" name="Picture 1">
          <a:extLst>
            <a:ext uri="{FF2B5EF4-FFF2-40B4-BE49-F238E27FC236}">
              <a16:creationId xmlns:a16="http://schemas.microsoft.com/office/drawing/2014/main" id="{35C684FD-57A4-433F-B960-57496128D6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38100"/>
          <a:ext cx="819150" cy="120015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xdr:col>
      <xdr:colOff>1038225</xdr:colOff>
      <xdr:row>3</xdr:row>
      <xdr:rowOff>9525</xdr:rowOff>
    </xdr:from>
    <xdr:to>
      <xdr:col>8</xdr:col>
      <xdr:colOff>400050</xdr:colOff>
      <xdr:row>6</xdr:row>
      <xdr:rowOff>685800</xdr:rowOff>
    </xdr:to>
    <xdr:pic>
      <xdr:nvPicPr>
        <xdr:cNvPr id="7763" name="Image 20" descr="http://safirstk01.intra.cnaf/AdminV4/tempImg/5283a8b40bb4b.png">
          <a:extLst>
            <a:ext uri="{FF2B5EF4-FFF2-40B4-BE49-F238E27FC236}">
              <a16:creationId xmlns:a16="http://schemas.microsoft.com/office/drawing/2014/main" id="{85898DA6-D7CF-4376-AF71-8B5570C860F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67325" y="495300"/>
          <a:ext cx="5800725" cy="1266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84666</xdr:colOff>
      <xdr:row>44</xdr:row>
      <xdr:rowOff>158750</xdr:rowOff>
    </xdr:from>
    <xdr:to>
      <xdr:col>9</xdr:col>
      <xdr:colOff>560916</xdr:colOff>
      <xdr:row>46</xdr:row>
      <xdr:rowOff>264583</xdr:rowOff>
    </xdr:to>
    <xdr:sp macro="" textlink="">
      <xdr:nvSpPr>
        <xdr:cNvPr id="6" name="Flèche vers le haut 5">
          <a:hlinkClick xmlns:r="http://schemas.openxmlformats.org/officeDocument/2006/relationships" r:id="rId3" tooltip="revenir en haut du document pour le vérifier"/>
          <a:extLst>
            <a:ext uri="{FF2B5EF4-FFF2-40B4-BE49-F238E27FC236}">
              <a16:creationId xmlns:a16="http://schemas.microsoft.com/office/drawing/2014/main" id="{59514DA1-E68D-4B60-B99B-E74EA6082797}"/>
            </a:ext>
          </a:extLst>
        </xdr:cNvPr>
        <xdr:cNvSpPr/>
      </xdr:nvSpPr>
      <xdr:spPr>
        <a:xfrm>
          <a:off x="12064999" y="14679083"/>
          <a:ext cx="476250" cy="772583"/>
        </a:xfrm>
        <a:prstGeom prst="upArrow">
          <a:avLst/>
        </a:prstGeom>
      </xdr:spPr>
      <xdr:style>
        <a:lnRef idx="3">
          <a:schemeClr val="lt1"/>
        </a:lnRef>
        <a:fillRef idx="1">
          <a:schemeClr val="accent5"/>
        </a:fillRef>
        <a:effectRef idx="1">
          <a:schemeClr val="accent5"/>
        </a:effectRef>
        <a:fontRef idx="minor">
          <a:schemeClr val="lt1"/>
        </a:fontRef>
      </xdr:style>
      <xdr:txBody>
        <a:bodyPr vertOverflow="clip" horzOverflow="clip" rtlCol="0" anchor="t"/>
        <a:lstStyle/>
        <a:p>
          <a:endParaRPr lang="fr-FR"/>
        </a:p>
      </xdr:txBody>
    </xdr:sp>
    <xdr:clientData/>
  </xdr:twoCellAnchor>
  <xdr:twoCellAnchor>
    <xdr:from>
      <xdr:col>1</xdr:col>
      <xdr:colOff>613833</xdr:colOff>
      <xdr:row>0</xdr:row>
      <xdr:rowOff>116417</xdr:rowOff>
    </xdr:from>
    <xdr:to>
      <xdr:col>1</xdr:col>
      <xdr:colOff>2130425</xdr:colOff>
      <xdr:row>5</xdr:row>
      <xdr:rowOff>169333</xdr:rowOff>
    </xdr:to>
    <xdr:sp macro="" textlink="">
      <xdr:nvSpPr>
        <xdr:cNvPr id="7" name="AutoShape 41">
          <a:extLst>
            <a:ext uri="{FF2B5EF4-FFF2-40B4-BE49-F238E27FC236}">
              <a16:creationId xmlns:a16="http://schemas.microsoft.com/office/drawing/2014/main" id="{0E7715DA-438A-4F42-B9E9-EE8D3C284881}"/>
            </a:ext>
          </a:extLst>
        </xdr:cNvPr>
        <xdr:cNvSpPr>
          <a:spLocks noChangeArrowheads="1"/>
        </xdr:cNvSpPr>
      </xdr:nvSpPr>
      <xdr:spPr bwMode="auto">
        <a:xfrm>
          <a:off x="1492250" y="116417"/>
          <a:ext cx="1516592" cy="846666"/>
        </a:xfrm>
        <a:prstGeom prst="roundRect">
          <a:avLst>
            <a:gd name="adj" fmla="val 16667"/>
          </a:avLst>
        </a:prstGeom>
        <a:noFill/>
        <a:ln w="19050">
          <a:solidFill>
            <a:srgbClr val="00808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r>
            <a:rPr lang="fr-FR" sz="850" b="1" i="0" u="none" strike="noStrike" baseline="0">
              <a:solidFill>
                <a:srgbClr val="333399"/>
              </a:solidFill>
              <a:latin typeface="Times New Roman"/>
              <a:cs typeface="Times New Roman"/>
            </a:rPr>
            <a:t>Service Action Sociale </a:t>
          </a:r>
          <a:endParaRPr lang="fr-FR" sz="850" b="0" i="0" u="none" strike="noStrike" baseline="0">
            <a:solidFill>
              <a:srgbClr val="333399"/>
            </a:solidFill>
            <a:latin typeface="Times New Roman"/>
            <a:cs typeface="Times New Roman"/>
          </a:endParaRPr>
        </a:p>
        <a:p>
          <a:pPr algn="l" rtl="0">
            <a:defRPr sz="1000"/>
          </a:pPr>
          <a:r>
            <a:rPr lang="fr-FR" sz="850" b="0" i="0" u="none" strike="noStrike" baseline="0">
              <a:solidFill>
                <a:srgbClr val="333399"/>
              </a:solidFill>
              <a:latin typeface="Times New Roman"/>
              <a:cs typeface="Times New Roman"/>
            </a:rPr>
            <a:t>Aides Collectives</a:t>
          </a:r>
        </a:p>
        <a:p>
          <a:pPr algn="l" rtl="0">
            <a:defRPr sz="1000"/>
          </a:pPr>
          <a:r>
            <a:rPr lang="fr-FR" sz="850" b="0" i="0" u="none" strike="noStrike" baseline="0">
              <a:solidFill>
                <a:srgbClr val="333399"/>
              </a:solidFill>
              <a:latin typeface="Times New Roman"/>
              <a:cs typeface="Times New Roman"/>
            </a:rPr>
            <a:t>TSA 47444</a:t>
          </a:r>
        </a:p>
        <a:p>
          <a:pPr algn="l" rtl="0">
            <a:defRPr sz="1000"/>
          </a:pPr>
          <a:r>
            <a:rPr lang="fr-FR" sz="850" b="0" i="0" u="none" strike="noStrike" baseline="0">
              <a:solidFill>
                <a:srgbClr val="333399"/>
              </a:solidFill>
              <a:latin typeface="Times New Roman"/>
              <a:cs typeface="Times New Roman"/>
            </a:rPr>
            <a:t>37929 TOURS Cedex 9 </a:t>
          </a:r>
        </a:p>
        <a:p>
          <a:pPr algn="l" rtl="0">
            <a:defRPr sz="1000"/>
          </a:pPr>
          <a:r>
            <a:rPr lang="fr-FR" sz="850" b="0" i="0" u="none" strike="noStrike" baseline="0">
              <a:solidFill>
                <a:srgbClr val="333399"/>
              </a:solidFill>
              <a:latin typeface="Wingdings"/>
            </a:rPr>
            <a:t>(</a:t>
          </a:r>
          <a:r>
            <a:rPr lang="fr-FR" sz="850" b="0" i="0" u="none" strike="noStrike" baseline="0">
              <a:solidFill>
                <a:srgbClr val="333399"/>
              </a:solidFill>
              <a:latin typeface="Times New Roman"/>
              <a:cs typeface="Times New Roman"/>
            </a:rPr>
            <a:t>02.47.31.55.50</a:t>
          </a: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20gestion.actionsociale@caftours.cnafmail.fr"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rgb="FF00B0F0"/>
    <pageSetUpPr fitToPage="1"/>
  </sheetPr>
  <dimension ref="A2:I49"/>
  <sheetViews>
    <sheetView showGridLines="0" showZeros="0" tabSelected="1" zoomScale="90" zoomScaleNormal="90" zoomScaleSheetLayoutView="75" workbookViewId="0">
      <selection activeCell="H10" sqref="H10"/>
    </sheetView>
  </sheetViews>
  <sheetFormatPr baseColWidth="10" defaultRowHeight="12.75" x14ac:dyDescent="0.2"/>
  <cols>
    <col min="1" max="1" width="13.140625" style="4" customWidth="1"/>
    <col min="2" max="2" width="50.28515625" style="4" customWidth="1"/>
    <col min="3" max="3" width="19.7109375" style="4" customWidth="1"/>
    <col min="4" max="5" width="4.5703125" style="4" customWidth="1"/>
    <col min="6" max="6" width="1.7109375" style="5" customWidth="1"/>
    <col min="7" max="7" width="15.7109375" style="6" customWidth="1"/>
    <col min="8" max="8" width="50.28515625" style="4" customWidth="1"/>
    <col min="9" max="9" width="19.5703125" style="4" customWidth="1"/>
    <col min="10" max="16384" width="11.42578125" style="4"/>
  </cols>
  <sheetData>
    <row r="2" spans="1:9" x14ac:dyDescent="0.2">
      <c r="B2" s="5"/>
      <c r="C2" s="5"/>
    </row>
    <row r="3" spans="1:9" x14ac:dyDescent="0.2">
      <c r="B3" s="7"/>
      <c r="C3" s="7"/>
    </row>
    <row r="4" spans="1:9" x14ac:dyDescent="0.2">
      <c r="A4" s="31"/>
      <c r="B4" s="31"/>
      <c r="C4" s="7"/>
    </row>
    <row r="5" spans="1:9" x14ac:dyDescent="0.2">
      <c r="A5" s="74"/>
      <c r="B5" s="74"/>
      <c r="C5" s="7"/>
    </row>
    <row r="6" spans="1:9" ht="21" customHeight="1" x14ac:dyDescent="0.2">
      <c r="A6" s="74"/>
      <c r="B6" s="74"/>
      <c r="C6" s="7"/>
    </row>
    <row r="7" spans="1:9" ht="75" customHeight="1" x14ac:dyDescent="0.2">
      <c r="A7" s="74"/>
      <c r="B7" s="74"/>
      <c r="C7" s="7"/>
    </row>
    <row r="8" spans="1:9" ht="34.5" customHeight="1" x14ac:dyDescent="0.2">
      <c r="C8" s="82" t="s">
        <v>123</v>
      </c>
      <c r="D8" s="83"/>
      <c r="E8" s="83"/>
      <c r="F8" s="83"/>
      <c r="G8" s="83"/>
      <c r="H8" s="84"/>
    </row>
    <row r="9" spans="1:9" ht="19.5" customHeight="1" x14ac:dyDescent="0.2"/>
    <row r="10" spans="1:9" ht="19.5" customHeight="1" x14ac:dyDescent="0.2">
      <c r="G10" s="36" t="s">
        <v>26</v>
      </c>
      <c r="H10" s="50" t="s">
        <v>69</v>
      </c>
      <c r="I10" s="51"/>
    </row>
    <row r="11" spans="1:9" ht="27" customHeight="1" x14ac:dyDescent="0.2">
      <c r="A11" s="72" t="s">
        <v>124</v>
      </c>
      <c r="B11" s="73"/>
      <c r="G11" s="36" t="s">
        <v>27</v>
      </c>
      <c r="H11" s="52">
        <f>IF($H$10&lt;&gt;"",VLOOKUP($H$10,TABLEIDENTIF,4,FALSE),"")</f>
        <v>0</v>
      </c>
      <c r="I11" s="51"/>
    </row>
    <row r="12" spans="1:9" ht="19.5" customHeight="1" x14ac:dyDescent="0.2">
      <c r="A12" s="73"/>
      <c r="B12" s="73"/>
      <c r="G12" s="36" t="s">
        <v>8</v>
      </c>
      <c r="H12" s="52">
        <f>IF($H$10&lt;&gt;"",VLOOKUP($H$10,TABLEIDENTIF,7,FALSE),"")</f>
        <v>0</v>
      </c>
      <c r="I12" s="51"/>
    </row>
    <row r="13" spans="1:9" ht="27" customHeight="1" x14ac:dyDescent="0.2">
      <c r="G13" s="36" t="s">
        <v>28</v>
      </c>
      <c r="H13" s="85">
        <f>IF($H$10&lt;&gt;"",VLOOKUP($H$10,TABLEIDENTIF,3,FALSE),"")</f>
        <v>0</v>
      </c>
      <c r="I13" s="85"/>
    </row>
    <row r="14" spans="1:9" ht="19.5" customHeight="1" x14ac:dyDescent="0.2">
      <c r="B14" s="45"/>
      <c r="G14" s="42" t="s">
        <v>60</v>
      </c>
      <c r="H14" s="52">
        <f>IF($H$10&lt;&gt;"",VLOOKUP($H$10,TABLEIDENTIF,6,FALSE),"")</f>
        <v>0</v>
      </c>
      <c r="I14" s="51"/>
    </row>
    <row r="15" spans="1:9" ht="29.25" customHeight="1" x14ac:dyDescent="0.2">
      <c r="A15" s="32" t="s">
        <v>70</v>
      </c>
      <c r="B15" s="46" t="s">
        <v>71</v>
      </c>
      <c r="G15" s="36" t="s">
        <v>53</v>
      </c>
      <c r="H15" s="52">
        <f>IF($H$10&lt;&gt;"",VLOOKUP($H$10,TABLEIDENTIF,5,FALSE),"")</f>
        <v>0</v>
      </c>
      <c r="I15" s="51"/>
    </row>
    <row r="16" spans="1:9" s="34" customFormat="1" ht="18.75" customHeight="1" x14ac:dyDescent="0.2">
      <c r="B16" s="47"/>
      <c r="C16" s="33"/>
      <c r="F16" s="35"/>
      <c r="G16" s="36" t="s">
        <v>72</v>
      </c>
      <c r="H16" s="53" t="s">
        <v>73</v>
      </c>
    </row>
    <row r="17" spans="1:9" ht="30" customHeight="1" x14ac:dyDescent="0.2"/>
    <row r="18" spans="1:9" s="11" customFormat="1" x14ac:dyDescent="0.2">
      <c r="A18" s="80" t="s">
        <v>9</v>
      </c>
      <c r="B18" s="80" t="s">
        <v>10</v>
      </c>
      <c r="C18" s="80" t="s">
        <v>125</v>
      </c>
      <c r="D18" s="10"/>
      <c r="E18" s="10"/>
      <c r="F18" s="89"/>
      <c r="G18" s="80" t="s">
        <v>9</v>
      </c>
      <c r="H18" s="80" t="s">
        <v>1</v>
      </c>
      <c r="I18" s="80" t="s">
        <v>125</v>
      </c>
    </row>
    <row r="19" spans="1:9" x14ac:dyDescent="0.2">
      <c r="A19" s="81"/>
      <c r="B19" s="81"/>
      <c r="C19" s="81"/>
      <c r="D19" s="10"/>
      <c r="E19" s="10"/>
      <c r="F19" s="89"/>
      <c r="G19" s="81"/>
      <c r="H19" s="81"/>
      <c r="I19" s="81"/>
    </row>
    <row r="20" spans="1:9" ht="25.5" customHeight="1" x14ac:dyDescent="0.2">
      <c r="A20" s="12">
        <v>60</v>
      </c>
      <c r="B20" s="12" t="s">
        <v>0</v>
      </c>
      <c r="C20" s="54"/>
      <c r="D20" s="8"/>
      <c r="E20" s="8"/>
      <c r="F20" s="8"/>
      <c r="G20" s="13">
        <v>70623</v>
      </c>
      <c r="H20" s="14" t="s">
        <v>24</v>
      </c>
      <c r="I20" s="60"/>
    </row>
    <row r="21" spans="1:9" ht="25.5" customHeight="1" x14ac:dyDescent="0.2">
      <c r="A21" s="12">
        <v>61</v>
      </c>
      <c r="B21" s="12" t="s">
        <v>2</v>
      </c>
      <c r="C21" s="55"/>
      <c r="D21" s="8"/>
      <c r="E21" s="8"/>
      <c r="F21" s="8"/>
      <c r="G21" s="13">
        <v>70642</v>
      </c>
      <c r="H21" s="14" t="s">
        <v>55</v>
      </c>
      <c r="I21" s="60"/>
    </row>
    <row r="22" spans="1:9" ht="25.5" customHeight="1" x14ac:dyDescent="0.2">
      <c r="A22" s="12">
        <v>62</v>
      </c>
      <c r="B22" s="12" t="s">
        <v>3</v>
      </c>
      <c r="C22" s="55"/>
      <c r="D22" s="8"/>
      <c r="E22" s="8"/>
      <c r="F22" s="8"/>
      <c r="G22" s="13">
        <v>708</v>
      </c>
      <c r="H22" s="14" t="s">
        <v>54</v>
      </c>
      <c r="I22" s="56"/>
    </row>
    <row r="23" spans="1:9" ht="25.5" customHeight="1" x14ac:dyDescent="0.2">
      <c r="A23" s="15">
        <v>63</v>
      </c>
      <c r="B23" s="12" t="s">
        <v>34</v>
      </c>
      <c r="C23" s="55"/>
      <c r="D23" s="8"/>
      <c r="E23" s="8"/>
      <c r="F23" s="8"/>
      <c r="G23" s="13">
        <v>741</v>
      </c>
      <c r="H23" s="14" t="s">
        <v>11</v>
      </c>
      <c r="I23" s="56"/>
    </row>
    <row r="24" spans="1:9" ht="25.5" customHeight="1" x14ac:dyDescent="0.2">
      <c r="A24" s="15">
        <v>64</v>
      </c>
      <c r="B24" s="12" t="s">
        <v>35</v>
      </c>
      <c r="C24" s="55"/>
      <c r="D24" s="8"/>
      <c r="E24" s="8"/>
      <c r="F24" s="8"/>
      <c r="G24" s="13">
        <v>742</v>
      </c>
      <c r="H24" s="14" t="s">
        <v>41</v>
      </c>
      <c r="I24" s="56"/>
    </row>
    <row r="25" spans="1:9" ht="25.5" customHeight="1" x14ac:dyDescent="0.2">
      <c r="A25" s="15">
        <v>66</v>
      </c>
      <c r="B25" s="12" t="s">
        <v>4</v>
      </c>
      <c r="C25" s="55"/>
      <c r="D25" s="8"/>
      <c r="E25" s="8"/>
      <c r="F25" s="8"/>
      <c r="G25" s="13">
        <v>7430</v>
      </c>
      <c r="H25" s="14" t="s">
        <v>12</v>
      </c>
      <c r="I25" s="56"/>
    </row>
    <row r="26" spans="1:9" ht="25.5" customHeight="1" x14ac:dyDescent="0.2">
      <c r="A26" s="15">
        <v>67</v>
      </c>
      <c r="B26" s="12" t="s">
        <v>5</v>
      </c>
      <c r="C26" s="55"/>
      <c r="D26" s="8"/>
      <c r="E26" s="8"/>
      <c r="F26" s="8"/>
      <c r="G26" s="13">
        <v>7431</v>
      </c>
      <c r="H26" s="14" t="s">
        <v>13</v>
      </c>
      <c r="I26" s="56"/>
    </row>
    <row r="27" spans="1:9" ht="21" customHeight="1" x14ac:dyDescent="0.2">
      <c r="A27" s="14">
        <v>68</v>
      </c>
      <c r="B27" s="14" t="s">
        <v>14</v>
      </c>
      <c r="C27" s="56"/>
      <c r="D27" s="8"/>
      <c r="E27" s="8"/>
      <c r="F27" s="8"/>
      <c r="G27" s="77">
        <v>744</v>
      </c>
      <c r="H27" s="16" t="s">
        <v>39</v>
      </c>
      <c r="I27" s="75"/>
    </row>
    <row r="28" spans="1:9" ht="28.5" customHeight="1" x14ac:dyDescent="0.2">
      <c r="A28" s="14">
        <v>68</v>
      </c>
      <c r="B28" s="14" t="s">
        <v>15</v>
      </c>
      <c r="C28" s="56"/>
      <c r="D28" s="8"/>
      <c r="E28" s="8"/>
      <c r="F28" s="8"/>
      <c r="G28" s="78"/>
      <c r="H28" s="29"/>
      <c r="I28" s="76"/>
    </row>
    <row r="29" spans="1:9" ht="24.75" customHeight="1" x14ac:dyDescent="0.2">
      <c r="A29" s="15">
        <v>68</v>
      </c>
      <c r="B29" s="12" t="s">
        <v>16</v>
      </c>
      <c r="C29" s="57">
        <f>SUM(C27:C28)</f>
        <v>0</v>
      </c>
      <c r="D29" s="8"/>
      <c r="E29" s="8"/>
      <c r="F29" s="8"/>
      <c r="G29" s="78"/>
      <c r="H29" s="30"/>
      <c r="I29" s="56"/>
    </row>
    <row r="30" spans="1:9" ht="33.75" customHeight="1" x14ac:dyDescent="0.2">
      <c r="A30" s="15">
        <v>65</v>
      </c>
      <c r="B30" s="12" t="s">
        <v>31</v>
      </c>
      <c r="C30" s="56"/>
      <c r="D30" s="8"/>
      <c r="E30" s="8"/>
      <c r="F30" s="8"/>
      <c r="G30" s="78"/>
      <c r="H30" s="30"/>
      <c r="I30" s="56"/>
    </row>
    <row r="31" spans="1:9" ht="30.75" customHeight="1" x14ac:dyDescent="0.2">
      <c r="A31" s="15">
        <v>86</v>
      </c>
      <c r="B31" s="12" t="s">
        <v>32</v>
      </c>
      <c r="C31" s="56"/>
      <c r="D31" s="8"/>
      <c r="E31" s="8"/>
      <c r="F31" s="8"/>
      <c r="G31" s="79"/>
      <c r="H31" s="30"/>
      <c r="I31" s="56"/>
    </row>
    <row r="32" spans="1:9" ht="31.5" customHeight="1" x14ac:dyDescent="0.2">
      <c r="A32" s="15"/>
      <c r="B32" s="12" t="s">
        <v>6</v>
      </c>
      <c r="C32" s="57">
        <f>SUM(C30:C31,C20:C28)</f>
        <v>0</v>
      </c>
      <c r="D32" s="8"/>
      <c r="E32" s="8"/>
      <c r="F32" s="8"/>
      <c r="G32" s="13">
        <v>7451</v>
      </c>
      <c r="H32" s="14" t="s">
        <v>25</v>
      </c>
      <c r="I32" s="56"/>
    </row>
    <row r="33" spans="1:9" ht="30.75" customHeight="1" x14ac:dyDescent="0.2">
      <c r="A33" s="15"/>
      <c r="B33" s="17" t="s">
        <v>29</v>
      </c>
      <c r="C33" s="58" t="str">
        <f>IF(I45&gt;C32,I45-C32,"")</f>
        <v/>
      </c>
      <c r="D33" s="8"/>
      <c r="E33" s="8"/>
      <c r="F33" s="8"/>
      <c r="G33" s="13">
        <v>7452</v>
      </c>
      <c r="H33" s="19" t="s">
        <v>33</v>
      </c>
      <c r="I33" s="56"/>
    </row>
    <row r="34" spans="1:9" ht="30.75" customHeight="1" x14ac:dyDescent="0.2">
      <c r="A34" s="18"/>
      <c r="B34" s="17" t="s">
        <v>17</v>
      </c>
      <c r="C34" s="59">
        <f>SUM(C32:C33)</f>
        <v>0</v>
      </c>
      <c r="D34" s="8"/>
      <c r="E34" s="8"/>
      <c r="F34" s="8"/>
      <c r="G34" s="77">
        <v>746</v>
      </c>
      <c r="H34" s="16" t="s">
        <v>40</v>
      </c>
      <c r="I34" s="75"/>
    </row>
    <row r="35" spans="1:9" ht="28.5" customHeight="1" x14ac:dyDescent="0.2">
      <c r="A35" s="9"/>
      <c r="B35" s="9"/>
      <c r="C35" s="9"/>
      <c r="D35" s="8"/>
      <c r="E35" s="8"/>
      <c r="F35" s="8"/>
      <c r="G35" s="79"/>
      <c r="H35" s="29"/>
      <c r="I35" s="76"/>
    </row>
    <row r="36" spans="1:9" ht="25.5" customHeight="1" x14ac:dyDescent="0.2">
      <c r="A36" s="9"/>
      <c r="B36" s="9"/>
      <c r="C36" s="9"/>
      <c r="D36" s="8"/>
      <c r="E36" s="8"/>
      <c r="F36" s="8"/>
      <c r="G36" s="13">
        <v>748</v>
      </c>
      <c r="H36" s="19" t="s">
        <v>18</v>
      </c>
      <c r="I36" s="56"/>
    </row>
    <row r="37" spans="1:9" ht="30.75" customHeight="1" x14ac:dyDescent="0.2">
      <c r="A37" s="1" t="s">
        <v>42</v>
      </c>
      <c r="B37" s="62"/>
      <c r="C37" s="9"/>
      <c r="D37" s="8"/>
      <c r="E37" s="8"/>
      <c r="F37" s="8"/>
      <c r="G37" s="13">
        <v>75</v>
      </c>
      <c r="H37" s="14" t="s">
        <v>19</v>
      </c>
      <c r="I37" s="56"/>
    </row>
    <row r="38" spans="1:9" ht="29.25" customHeight="1" x14ac:dyDescent="0.2">
      <c r="A38" s="1" t="s">
        <v>43</v>
      </c>
      <c r="B38" s="63"/>
      <c r="C38" s="20"/>
      <c r="D38" s="8"/>
      <c r="E38" s="8"/>
      <c r="F38" s="8"/>
      <c r="G38" s="13">
        <v>75</v>
      </c>
      <c r="H38" s="14" t="s">
        <v>20</v>
      </c>
      <c r="I38" s="56"/>
    </row>
    <row r="39" spans="1:9" ht="25.5" customHeight="1" x14ac:dyDescent="0.2">
      <c r="A39" s="90" t="s">
        <v>61</v>
      </c>
      <c r="B39" s="90"/>
      <c r="C39" s="90"/>
      <c r="D39" s="8"/>
      <c r="E39" s="8"/>
      <c r="F39" s="8"/>
      <c r="G39" s="12">
        <v>75</v>
      </c>
      <c r="H39" s="12" t="s">
        <v>21</v>
      </c>
      <c r="I39" s="57">
        <f>SUM(I37:I38)</f>
        <v>0</v>
      </c>
    </row>
    <row r="40" spans="1:9" ht="27.75" customHeight="1" x14ac:dyDescent="0.2">
      <c r="A40" s="90"/>
      <c r="B40" s="90"/>
      <c r="C40" s="90"/>
      <c r="D40" s="9"/>
      <c r="E40" s="9"/>
      <c r="F40" s="8"/>
      <c r="G40" s="12">
        <v>76</v>
      </c>
      <c r="H40" s="12" t="s">
        <v>36</v>
      </c>
      <c r="I40" s="55"/>
    </row>
    <row r="41" spans="1:9" ht="27" customHeight="1" x14ac:dyDescent="0.2">
      <c r="A41" s="23"/>
      <c r="B41" s="86"/>
      <c r="C41" s="20"/>
      <c r="D41" s="9"/>
      <c r="E41" s="9"/>
      <c r="F41" s="8"/>
      <c r="G41" s="12">
        <v>77</v>
      </c>
      <c r="H41" s="12" t="s">
        <v>37</v>
      </c>
      <c r="I41" s="55"/>
    </row>
    <row r="42" spans="1:9" ht="21" customHeight="1" x14ac:dyDescent="0.2">
      <c r="A42" s="28"/>
      <c r="B42" s="87"/>
      <c r="C42" s="20"/>
      <c r="D42" s="9"/>
      <c r="E42" s="9"/>
      <c r="F42" s="8"/>
      <c r="G42" s="12">
        <v>78</v>
      </c>
      <c r="H42" s="12" t="s">
        <v>22</v>
      </c>
      <c r="I42" s="55"/>
    </row>
    <row r="43" spans="1:9" s="23" customFormat="1" ht="27" customHeight="1" x14ac:dyDescent="0.2">
      <c r="A43" s="4"/>
      <c r="B43" s="88"/>
      <c r="C43" s="21"/>
      <c r="D43" s="20"/>
      <c r="E43" s="20"/>
      <c r="F43" s="22"/>
      <c r="G43" s="12">
        <v>79</v>
      </c>
      <c r="H43" s="12" t="s">
        <v>38</v>
      </c>
      <c r="I43" s="55"/>
    </row>
    <row r="44" spans="1:9" s="23" customFormat="1" ht="27" customHeight="1" x14ac:dyDescent="0.2">
      <c r="A44" s="37"/>
      <c r="B44" s="38"/>
      <c r="C44" s="24"/>
      <c r="D44" s="9"/>
      <c r="E44" s="9"/>
      <c r="F44" s="22"/>
      <c r="G44" s="12">
        <v>87</v>
      </c>
      <c r="H44" s="12" t="s">
        <v>30</v>
      </c>
      <c r="I44" s="61">
        <f>$C$31</f>
        <v>0</v>
      </c>
    </row>
    <row r="45" spans="1:9" s="23" customFormat="1" ht="25.5" customHeight="1" x14ac:dyDescent="0.2">
      <c r="A45" s="26"/>
      <c r="B45" s="26"/>
      <c r="C45" s="25"/>
      <c r="D45" s="9"/>
      <c r="E45" s="9"/>
      <c r="F45" s="22"/>
      <c r="G45" s="12"/>
      <c r="H45" s="12" t="s">
        <v>7</v>
      </c>
      <c r="I45" s="57">
        <f>SUM(I39:I44,I20:I36)</f>
        <v>0</v>
      </c>
    </row>
    <row r="46" spans="1:9" s="23" customFormat="1" ht="27" customHeight="1" x14ac:dyDescent="0.2">
      <c r="A46" s="39"/>
      <c r="B46" s="40"/>
      <c r="C46" s="26"/>
      <c r="D46" s="20"/>
      <c r="E46" s="20"/>
      <c r="F46" s="22"/>
      <c r="G46" s="12"/>
      <c r="H46" s="17" t="s">
        <v>23</v>
      </c>
      <c r="I46" s="59" t="str">
        <f>IF(C32&gt;I45,C32-I45,"")</f>
        <v/>
      </c>
    </row>
    <row r="47" spans="1:9" s="23" customFormat="1" ht="26.25" customHeight="1" x14ac:dyDescent="0.2">
      <c r="A47" s="26"/>
      <c r="B47" s="41"/>
      <c r="C47" s="27"/>
      <c r="D47" s="20"/>
      <c r="E47" s="20"/>
      <c r="F47" s="22"/>
      <c r="G47" s="12"/>
      <c r="H47" s="17" t="s">
        <v>17</v>
      </c>
      <c r="I47" s="59">
        <f>SUM(I45:I46)</f>
        <v>0</v>
      </c>
    </row>
    <row r="48" spans="1:9" s="23" customFormat="1" ht="12.75" customHeight="1" x14ac:dyDescent="0.2">
      <c r="A48" s="4"/>
      <c r="B48" s="4"/>
      <c r="C48" s="4"/>
      <c r="F48" s="26"/>
      <c r="G48" s="6"/>
      <c r="H48" s="4"/>
      <c r="I48" s="4"/>
    </row>
    <row r="49" spans="4:5" x14ac:dyDescent="0.2">
      <c r="D49" s="23"/>
      <c r="E49" s="23"/>
    </row>
  </sheetData>
  <sheetProtection algorithmName="SHA-512" hashValue="ex0w0c9k01hWwgIVkTlCkr7G5+SMInbzh7QeVHepsBocn4seWhquNRMX/uHW5+dV0waY7u4E5jL6sRzhdTY11A==" saltValue="awtwBcV/oqQNFiYVhtQotA==" spinCount="100000" sheet="1"/>
  <mergeCells count="18">
    <mergeCell ref="B41:B43"/>
    <mergeCell ref="H18:H19"/>
    <mergeCell ref="A18:A19"/>
    <mergeCell ref="B18:B19"/>
    <mergeCell ref="C18:C19"/>
    <mergeCell ref="F18:F19"/>
    <mergeCell ref="A39:C40"/>
    <mergeCell ref="A11:B11"/>
    <mergeCell ref="A5:B7"/>
    <mergeCell ref="I27:I28"/>
    <mergeCell ref="I34:I35"/>
    <mergeCell ref="G27:G31"/>
    <mergeCell ref="G34:G35"/>
    <mergeCell ref="I18:I19"/>
    <mergeCell ref="C8:H8"/>
    <mergeCell ref="G18:G19"/>
    <mergeCell ref="H13:I13"/>
    <mergeCell ref="A12:B12"/>
  </mergeCells>
  <conditionalFormatting sqref="H10">
    <cfRule type="containsText" dxfId="0" priority="1" stopIfTrue="1" operator="containsText" text="Merci de selectionner votre n° de dossier SIAS">
      <formula>NOT(ISERROR(SEARCH("Merci de selectionner votre n° de dossier SIAS",H10)))</formula>
    </cfRule>
  </conditionalFormatting>
  <dataValidations xWindow="729" yWindow="383" count="1">
    <dataValidation type="list" showInputMessage="1" showErrorMessage="1" errorTitle="Erreur de saisie" error="Le numéro de dossier SIAS que vous avez saisi est inconnu._x000a_Veuillez choisir dans la lsite déroulante lélément qui correspond au numéro de dossier qui vous a été transmis." promptTitle="Numéro de dossier SIAS" prompt="Veuillez sélectionner l'élément de la liste déroulante qui correspond au numéro de dossier qui vous a été transmis." sqref="H10" xr:uid="{00000000-0002-0000-0000-000000000000}">
      <formula1>NUMDOSSIER</formula1>
    </dataValidation>
  </dataValidations>
  <hyperlinks>
    <hyperlink ref="B15" r:id="rId1" xr:uid="{00000000-0004-0000-0000-000000000000}"/>
  </hyperlinks>
  <printOptions horizontalCentered="1" verticalCentered="1"/>
  <pageMargins left="0.19685039370078741" right="0.19685039370078741" top="0.39370078740157483" bottom="0.39370078740157483" header="0.31496062992125984" footer="0.31496062992125984"/>
  <pageSetup paperSize="9" scale="57" orientation="portrait" r:id="rId2"/>
  <headerFooter alignWithMargins="0">
    <oddFooter>&amp;L&amp;A&amp;R&amp;P/&amp;N</oddFooter>
  </headerFooter>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tabColor rgb="FFFFFF00"/>
    <pageSetUpPr fitToPage="1"/>
  </sheetPr>
  <dimension ref="A1:G23"/>
  <sheetViews>
    <sheetView showGridLines="0" workbookViewId="0">
      <pane ySplit="1" topLeftCell="A2" activePane="bottomLeft" state="frozen"/>
      <selection pane="bottomLeft" activeCell="C19" sqref="C19"/>
    </sheetView>
  </sheetViews>
  <sheetFormatPr baseColWidth="10" defaultColWidth="9.140625" defaultRowHeight="12.75" x14ac:dyDescent="0.2"/>
  <cols>
    <col min="1" max="1" width="17.85546875" style="2" bestFit="1" customWidth="1"/>
    <col min="2" max="2" width="14.85546875" style="2" bestFit="1" customWidth="1"/>
    <col min="3" max="3" width="56.7109375" style="2" bestFit="1" customWidth="1"/>
    <col min="4" max="4" width="29" style="2" bestFit="1" customWidth="1"/>
    <col min="5" max="5" width="15.28515625" style="2" bestFit="1" customWidth="1"/>
    <col min="6" max="6" width="16.5703125" style="2" bestFit="1" customWidth="1"/>
    <col min="7" max="7" width="25.5703125" style="2" bestFit="1" customWidth="1"/>
    <col min="8" max="16384" width="9.140625" style="2"/>
  </cols>
  <sheetData>
    <row r="1" spans="1:7" ht="49.5" customHeight="1" x14ac:dyDescent="0.2">
      <c r="A1" s="43" t="s">
        <v>44</v>
      </c>
      <c r="B1" s="43" t="s">
        <v>45</v>
      </c>
      <c r="C1" s="43" t="s">
        <v>46</v>
      </c>
      <c r="D1" s="43" t="s">
        <v>47</v>
      </c>
      <c r="E1" s="43" t="s">
        <v>48</v>
      </c>
      <c r="F1" s="43" t="s">
        <v>49</v>
      </c>
      <c r="G1" s="43" t="s">
        <v>50</v>
      </c>
    </row>
    <row r="2" spans="1:7" s="3" customFormat="1" ht="49.5" customHeight="1" x14ac:dyDescent="0.2">
      <c r="A2" s="44" t="s">
        <v>69</v>
      </c>
      <c r="B2" s="44"/>
      <c r="C2" s="44"/>
      <c r="D2" s="44"/>
      <c r="E2" s="44"/>
      <c r="F2" s="44"/>
      <c r="G2" s="44"/>
    </row>
    <row r="3" spans="1:7" s="3" customFormat="1" ht="23.25" customHeight="1" x14ac:dyDescent="0.2">
      <c r="A3" s="69">
        <v>200300155</v>
      </c>
      <c r="B3" s="48"/>
      <c r="C3" s="67" t="s">
        <v>121</v>
      </c>
      <c r="D3" s="70" t="s">
        <v>115</v>
      </c>
      <c r="E3" s="48" t="s">
        <v>57</v>
      </c>
      <c r="F3" s="71" t="s">
        <v>81</v>
      </c>
      <c r="G3" s="71" t="s">
        <v>52</v>
      </c>
    </row>
    <row r="4" spans="1:7" ht="23.25" customHeight="1" x14ac:dyDescent="0.2">
      <c r="A4" s="69" t="s">
        <v>80</v>
      </c>
      <c r="B4" s="48"/>
      <c r="C4" s="70" t="s">
        <v>82</v>
      </c>
      <c r="D4" s="70" t="s">
        <v>116</v>
      </c>
      <c r="E4" s="48" t="s">
        <v>57</v>
      </c>
      <c r="F4" s="71" t="s">
        <v>81</v>
      </c>
      <c r="G4" s="71" t="s">
        <v>52</v>
      </c>
    </row>
    <row r="5" spans="1:7" ht="23.25" customHeight="1" x14ac:dyDescent="0.2">
      <c r="A5" s="69">
        <v>200700330</v>
      </c>
      <c r="B5" s="48"/>
      <c r="C5" s="70" t="s">
        <v>90</v>
      </c>
      <c r="D5" s="70" t="s">
        <v>117</v>
      </c>
      <c r="E5" s="48" t="s">
        <v>57</v>
      </c>
      <c r="F5" s="71" t="s">
        <v>89</v>
      </c>
      <c r="G5" s="71" t="s">
        <v>63</v>
      </c>
    </row>
    <row r="6" spans="1:7" ht="23.25" customHeight="1" x14ac:dyDescent="0.2">
      <c r="A6" s="69" t="s">
        <v>83</v>
      </c>
      <c r="B6" s="48"/>
      <c r="C6" s="70" t="s">
        <v>84</v>
      </c>
      <c r="D6" s="70" t="s">
        <v>58</v>
      </c>
      <c r="E6" s="48" t="s">
        <v>57</v>
      </c>
      <c r="F6" s="71" t="s">
        <v>79</v>
      </c>
      <c r="G6" s="71" t="s">
        <v>51</v>
      </c>
    </row>
    <row r="7" spans="1:7" ht="23.25" customHeight="1" x14ac:dyDescent="0.2">
      <c r="A7" s="69" t="s">
        <v>85</v>
      </c>
      <c r="B7" s="48"/>
      <c r="C7" s="70" t="s">
        <v>87</v>
      </c>
      <c r="D7" s="70" t="s">
        <v>59</v>
      </c>
      <c r="E7" s="48" t="s">
        <v>57</v>
      </c>
      <c r="F7" s="71" t="s">
        <v>86</v>
      </c>
      <c r="G7" s="71" t="s">
        <v>56</v>
      </c>
    </row>
    <row r="8" spans="1:7" ht="23.25" customHeight="1" x14ac:dyDescent="0.2">
      <c r="A8" s="69" t="s">
        <v>88</v>
      </c>
      <c r="B8" s="48"/>
      <c r="C8" s="70" t="s">
        <v>90</v>
      </c>
      <c r="D8" s="70" t="s">
        <v>62</v>
      </c>
      <c r="E8" s="48" t="s">
        <v>57</v>
      </c>
      <c r="F8" s="71" t="s">
        <v>89</v>
      </c>
      <c r="G8" s="71" t="s">
        <v>63</v>
      </c>
    </row>
    <row r="9" spans="1:7" ht="23.25" customHeight="1" x14ac:dyDescent="0.2">
      <c r="A9" s="69" t="s">
        <v>91</v>
      </c>
      <c r="B9" s="48"/>
      <c r="C9" s="70" t="s">
        <v>90</v>
      </c>
      <c r="D9" s="70" t="s">
        <v>64</v>
      </c>
      <c r="E9" s="48" t="s">
        <v>57</v>
      </c>
      <c r="F9" s="71" t="s">
        <v>89</v>
      </c>
      <c r="G9" s="71" t="s">
        <v>63</v>
      </c>
    </row>
    <row r="10" spans="1:7" ht="23.25" customHeight="1" x14ac:dyDescent="0.2">
      <c r="A10" s="69" t="s">
        <v>94</v>
      </c>
      <c r="B10" s="48"/>
      <c r="C10" s="70" t="s">
        <v>96</v>
      </c>
      <c r="D10" s="70" t="s">
        <v>65</v>
      </c>
      <c r="E10" s="48" t="s">
        <v>57</v>
      </c>
      <c r="F10" s="71" t="s">
        <v>95</v>
      </c>
      <c r="G10" s="71" t="s">
        <v>66</v>
      </c>
    </row>
    <row r="11" spans="1:7" ht="23.25" customHeight="1" x14ac:dyDescent="0.2">
      <c r="A11" s="69">
        <v>201200369</v>
      </c>
      <c r="B11" s="48"/>
      <c r="C11" s="70" t="s">
        <v>122</v>
      </c>
      <c r="D11" s="70" t="s">
        <v>118</v>
      </c>
      <c r="E11" s="48" t="s">
        <v>57</v>
      </c>
      <c r="F11" s="71" t="s">
        <v>119</v>
      </c>
      <c r="G11" s="71" t="s">
        <v>120</v>
      </c>
    </row>
    <row r="12" spans="1:7" ht="23.25" customHeight="1" x14ac:dyDescent="0.2">
      <c r="A12" s="69" t="s">
        <v>97</v>
      </c>
      <c r="B12" s="48"/>
      <c r="C12" s="70" t="s">
        <v>93</v>
      </c>
      <c r="D12" s="70" t="s">
        <v>67</v>
      </c>
      <c r="E12" s="48" t="s">
        <v>57</v>
      </c>
      <c r="F12" s="71" t="s">
        <v>92</v>
      </c>
      <c r="G12" s="71" t="s">
        <v>68</v>
      </c>
    </row>
    <row r="13" spans="1:7" ht="23.25" customHeight="1" x14ac:dyDescent="0.2">
      <c r="A13" s="69" t="s">
        <v>98</v>
      </c>
      <c r="B13" s="48"/>
      <c r="C13" s="70" t="s">
        <v>99</v>
      </c>
      <c r="D13" s="70" t="s">
        <v>74</v>
      </c>
      <c r="E13" s="48" t="s">
        <v>57</v>
      </c>
      <c r="F13" s="71" t="s">
        <v>79</v>
      </c>
      <c r="G13" s="71" t="s">
        <v>51</v>
      </c>
    </row>
    <row r="14" spans="1:7" ht="23.25" customHeight="1" x14ac:dyDescent="0.2">
      <c r="A14" s="69" t="s">
        <v>100</v>
      </c>
      <c r="B14" s="68"/>
      <c r="C14" s="66" t="s">
        <v>102</v>
      </c>
      <c r="D14" s="66" t="s">
        <v>75</v>
      </c>
      <c r="E14" s="68" t="s">
        <v>57</v>
      </c>
      <c r="F14" s="71" t="s">
        <v>101</v>
      </c>
      <c r="G14" s="71" t="s">
        <v>78</v>
      </c>
    </row>
    <row r="15" spans="1:7" ht="23.25" customHeight="1" x14ac:dyDescent="0.2">
      <c r="A15" s="69" t="s">
        <v>103</v>
      </c>
      <c r="B15" s="49"/>
      <c r="C15" s="70" t="s">
        <v>106</v>
      </c>
      <c r="D15" s="70" t="s">
        <v>104</v>
      </c>
      <c r="E15" s="49" t="s">
        <v>76</v>
      </c>
      <c r="F15" s="71" t="s">
        <v>105</v>
      </c>
      <c r="G15" s="71" t="s">
        <v>77</v>
      </c>
    </row>
    <row r="16" spans="1:7" ht="23.25" customHeight="1" x14ac:dyDescent="0.2">
      <c r="A16" s="69" t="s">
        <v>107</v>
      </c>
      <c r="B16" s="49"/>
      <c r="C16" s="70" t="s">
        <v>111</v>
      </c>
      <c r="D16" s="70" t="s">
        <v>108</v>
      </c>
      <c r="E16" s="49" t="s">
        <v>57</v>
      </c>
      <c r="F16" s="71" t="s">
        <v>109</v>
      </c>
      <c r="G16" s="71" t="s">
        <v>110</v>
      </c>
    </row>
    <row r="17" spans="1:7" ht="23.25" customHeight="1" x14ac:dyDescent="0.2">
      <c r="A17" s="69" t="s">
        <v>112</v>
      </c>
      <c r="B17" s="48"/>
      <c r="C17" s="70" t="s">
        <v>114</v>
      </c>
      <c r="D17" s="70" t="s">
        <v>113</v>
      </c>
      <c r="E17" s="49" t="s">
        <v>57</v>
      </c>
      <c r="F17" s="71" t="s">
        <v>79</v>
      </c>
      <c r="G17" s="71" t="s">
        <v>51</v>
      </c>
    </row>
    <row r="18" spans="1:7" ht="23.25" customHeight="1" x14ac:dyDescent="0.2">
      <c r="A18" s="69">
        <v>202100315</v>
      </c>
      <c r="B18" s="48"/>
      <c r="C18" s="70" t="s">
        <v>126</v>
      </c>
      <c r="D18" s="91" t="s">
        <v>127</v>
      </c>
      <c r="E18" s="70" t="s">
        <v>57</v>
      </c>
      <c r="F18" s="70" t="s">
        <v>79</v>
      </c>
      <c r="G18" s="70" t="s">
        <v>51</v>
      </c>
    </row>
    <row r="19" spans="1:7" ht="23.25" customHeight="1" x14ac:dyDescent="0.2">
      <c r="A19" s="64"/>
      <c r="B19" s="64"/>
      <c r="C19" s="64"/>
      <c r="D19" s="64"/>
      <c r="E19" s="64"/>
      <c r="F19" s="64"/>
      <c r="G19" s="64"/>
    </row>
    <row r="20" spans="1:7" ht="23.25" customHeight="1" x14ac:dyDescent="0.2">
      <c r="A20" s="64"/>
      <c r="B20" s="64"/>
      <c r="C20" s="64"/>
      <c r="D20" s="64"/>
      <c r="E20" s="64"/>
      <c r="F20" s="64"/>
      <c r="G20" s="64"/>
    </row>
    <row r="21" spans="1:7" ht="23.25" customHeight="1" x14ac:dyDescent="0.2">
      <c r="A21" s="65"/>
      <c r="B21" s="65"/>
      <c r="C21" s="65"/>
      <c r="D21" s="65"/>
      <c r="E21" s="64"/>
      <c r="F21" s="65"/>
      <c r="G21" s="65"/>
    </row>
    <row r="22" spans="1:7" ht="23.25" customHeight="1" x14ac:dyDescent="0.2">
      <c r="A22" s="65"/>
      <c r="B22" s="65"/>
      <c r="C22" s="65"/>
      <c r="D22" s="65"/>
      <c r="E22" s="65"/>
      <c r="F22" s="65"/>
      <c r="G22" s="65"/>
    </row>
    <row r="23" spans="1:7" ht="23.25" customHeight="1" x14ac:dyDescent="0.2">
      <c r="A23" s="65"/>
      <c r="B23" s="65"/>
      <c r="C23" s="65"/>
      <c r="D23" s="65"/>
      <c r="E23" s="65"/>
      <c r="F23" s="65"/>
      <c r="G23" s="65"/>
    </row>
  </sheetData>
  <sheetProtection algorithmName="SHA-512" hashValue="QkZ8xvgfjqGtTWeijOGeb2fI8XLnXMUeakZjQIKya/+6eFj/ttrBCcUus3LGNJvUWk/f50m20BNVDJKWF6Egjw==" saltValue="+4/+ffu+wcYlU1vvVuXovw==" spinCount="100000" sheet="1"/>
  <pageMargins left="0.78740157480314965" right="0.78740157480314965" top="0.98425196850393704" bottom="0.98425196850393704" header="0.51181102362204722" footer="0.51181102362204722"/>
  <pageSetup paperSize="8" scale="53" fitToHeight="0" orientation="landscape"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6</vt:i4>
      </vt:variant>
    </vt:vector>
  </HeadingPairs>
  <TitlesOfParts>
    <vt:vector size="8" baseType="lpstr">
      <vt:lpstr>Budget Prév. 2021</vt:lpstr>
      <vt:lpstr>BASE GESTIONNAIRES AL</vt:lpstr>
      <vt:lpstr>'BASE GESTIONNAIRES AL'!AFC_GEST_EQUIP</vt:lpstr>
      <vt:lpstr>'BASE GESTIONNAIRES AL'!Impression_des_titres</vt:lpstr>
      <vt:lpstr>NUMDOSSIER</vt:lpstr>
      <vt:lpstr>TABLEIDENTIF</vt:lpstr>
      <vt:lpstr>'BASE GESTIONNAIRES AL'!Zone_d_impression</vt:lpstr>
      <vt:lpstr>'Budget Prév. 2021'!Zone_d_impression</vt:lpstr>
    </vt:vector>
  </TitlesOfParts>
  <Company>CAF DE POITIERS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u1014861</dc:creator>
  <cp:lastModifiedBy>Carine DALUS 371</cp:lastModifiedBy>
  <cp:lastPrinted>2017-11-02T15:10:12Z</cp:lastPrinted>
  <dcterms:created xsi:type="dcterms:W3CDTF">2009-10-28T10:02:34Z</dcterms:created>
  <dcterms:modified xsi:type="dcterms:W3CDTF">2021-12-23T13:58:05Z</dcterms:modified>
</cp:coreProperties>
</file>