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0-2021\1. Formulaires\PSAL\"/>
    </mc:Choice>
  </mc:AlternateContent>
  <xr:revisionPtr revIDLastSave="0" documentId="13_ncr:1_{483CDD68-9191-4198-B499-5DC05A55F86B}" xr6:coauthVersionLast="46" xr6:coauthVersionMax="46" xr10:uidLastSave="{00000000-0000-0000-0000-000000000000}"/>
  <bookViews>
    <workbookView xWindow="330" yWindow="-120" windowWidth="28590" windowHeight="15990" xr2:uid="{00000000-000D-0000-FFFF-FFFF00000000}"/>
  </bookViews>
  <sheets>
    <sheet name="Compte de résultat 2020" sheetId="14" r:id="rId1"/>
    <sheet name="BASE GESTIONNAIRES AL" sheetId="13" state="hidden" r:id="rId2"/>
  </sheets>
  <definedNames>
    <definedName name="_xlnm._FilterDatabase" localSheetId="1" hidden="1">'BASE GESTIONNAIRES AL'!$A$1:$G$12</definedName>
    <definedName name="AFC_GEST_EQUIP" localSheetId="1">'BASE GESTIONNAIRES AL'!$A$1:$G$12</definedName>
    <definedName name="_xlnm.Print_Titles" localSheetId="1">'BASE GESTIONNAIRES AL'!$1:$1</definedName>
    <definedName name="_xlnm.Print_Titles" localSheetId="0">'Compte de résultat 2020'!$1:$19</definedName>
    <definedName name="NUMDOSSIER">'BASE GESTIONNAIRES AL'!$A$2:$A$30</definedName>
    <definedName name="TABLEIDENTIF">'BASE GESTIONNAIRES AL'!$A$2:$G$30</definedName>
    <definedName name="_xlnm.Print_Area" localSheetId="1">'BASE GESTIONNAIRES AL'!$A$1:$G$12</definedName>
    <definedName name="_xlnm.Print_Area" localSheetId="0">'Compte de résultat 2020'!$A$1:$I$94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4" l="1"/>
  <c r="H14" i="14"/>
  <c r="H15" i="14"/>
  <c r="H12" i="14"/>
  <c r="H13" i="14"/>
  <c r="C31" i="14"/>
  <c r="C34" i="14"/>
  <c r="I41" i="14"/>
  <c r="I46" i="14"/>
  <c r="I47" i="14" s="1"/>
  <c r="C63" i="14"/>
  <c r="C86" i="14" s="1"/>
  <c r="C73" i="14"/>
  <c r="C83" i="14"/>
  <c r="C35" i="14" l="1"/>
  <c r="C36" i="14" s="1"/>
  <c r="I48" i="14"/>
  <c r="I49"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C0762371</author>
    <author>C0407371</author>
  </authors>
  <commentList>
    <comment ref="B22" authorId="0" shapeId="0" xr:uid="{00000000-0006-0000-0000-000001000000}">
      <text>
        <r>
          <rPr>
            <sz val="10"/>
            <color indexed="10"/>
            <rFont val="Arial"/>
            <family val="2"/>
          </rPr>
          <t xml:space="preserve">Alimentation-Boisson
Fournitures d'ateliers et activités
Produits Pharmaceutiques
Combistibles-Carburants
Eau-Gaz-Electricité
Produits d'entretien
Petit équipement - Petit outillage
Fournitures administratives
Autres fournitures
</t>
        </r>
      </text>
    </comment>
    <comment ref="B23"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4"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7" authorId="0" shapeId="0" xr:uid="{00000000-0006-0000-0000-000004000000}">
      <text>
        <r>
          <rPr>
            <sz val="10"/>
            <color indexed="10"/>
            <rFont val="Arial"/>
            <family val="2"/>
          </rPr>
          <t xml:space="preserve">Agios
Intérêts d’emprunts
</t>
        </r>
      </text>
    </comment>
    <comment ref="H30" authorId="1" shapeId="0" xr:uid="{00000000-0006-0000-0000-000005000000}">
      <text>
        <r>
          <rPr>
            <sz val="10"/>
            <color indexed="10"/>
            <rFont val="Arial"/>
            <family val="2"/>
          </rPr>
          <t>Indiquer le nom de la commune</t>
        </r>
      </text>
    </comment>
    <comment ref="H31" authorId="1" shapeId="0" xr:uid="{00000000-0006-0000-0000-000006000000}">
      <text>
        <r>
          <rPr>
            <sz val="10"/>
            <color indexed="10"/>
            <rFont val="Arial"/>
            <family val="2"/>
          </rPr>
          <t>Indiquer le nom de la commune</t>
        </r>
      </text>
    </comment>
    <comment ref="H32" authorId="1" shapeId="0" xr:uid="{00000000-0006-0000-0000-000007000000}">
      <text>
        <r>
          <rPr>
            <sz val="10"/>
            <color indexed="10"/>
            <rFont val="Arial"/>
            <family val="2"/>
          </rPr>
          <t>Indiquer le nom de la commune</t>
        </r>
      </text>
    </comment>
    <comment ref="B33" authorId="0" shapeId="0" xr:uid="{00000000-0006-0000-0000-000008000000}">
      <text>
        <r>
          <rPr>
            <sz val="10"/>
            <color indexed="10"/>
            <rFont val="Arial"/>
            <family val="2"/>
          </rPr>
          <t>Attestation charges supplétives</t>
        </r>
      </text>
    </comment>
    <comment ref="H33" authorId="1" shapeId="0" xr:uid="{00000000-0006-0000-0000-000009000000}">
      <text>
        <r>
          <rPr>
            <sz val="10"/>
            <color indexed="10"/>
            <rFont val="Arial"/>
            <family val="2"/>
          </rPr>
          <t>Indiquer le nom de la commune</t>
        </r>
      </text>
    </comment>
    <comment ref="H35" authorId="0" shapeId="0" xr:uid="{00000000-0006-0000-0000-00000A000000}">
      <text>
        <r>
          <rPr>
            <sz val="10"/>
            <color indexed="10"/>
            <rFont val="Arial"/>
            <family val="2"/>
          </rPr>
          <t>Ne concerne pas la PS compte 70623</t>
        </r>
      </text>
    </comment>
    <comment ref="B41" authorId="2" shapeId="0" xr:uid="{00000000-0006-0000-0000-00000B000000}">
      <text>
        <r>
          <rPr>
            <b/>
            <sz val="10"/>
            <color indexed="10"/>
            <rFont val="Tahoma"/>
            <family val="2"/>
          </rPr>
          <t>Date à indiquer de la manière suivante : 
JJ/MM/AA</t>
        </r>
        <r>
          <rPr>
            <sz val="8"/>
            <color indexed="81"/>
            <rFont val="Tahoma"/>
            <family val="2"/>
          </rPr>
          <t xml:space="preserve">
</t>
        </r>
      </text>
    </comment>
  </commentList>
</comments>
</file>

<file path=xl/sharedStrings.xml><?xml version="1.0" encoding="utf-8"?>
<sst xmlns="http://schemas.openxmlformats.org/spreadsheetml/2006/main" count="188" uniqueCount="151">
  <si>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</si>
  <si>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</si>
  <si>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</si>
  <si>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</si>
  <si>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</si>
  <si>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</si>
  <si>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</si>
  <si>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</si>
  <si>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</si>
  <si>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</si>
  <si>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</si>
  <si>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</si>
  <si>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</si>
  <si>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</si>
  <si>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</si>
  <si>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</si>
  <si>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</si>
  <si>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</si>
  <si>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</si>
  <si>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</si>
  <si>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</si>
  <si>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</si>
  <si>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</si>
  <si>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</si>
  <si>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</si>
  <si>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</si>
  <si>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</si>
  <si>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</si>
  <si>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</si>
  <si>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</si>
  <si>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</si>
  <si>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</si>
  <si>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</si>
  <si>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</si>
  <si>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</si>
  <si>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</si>
  <si>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</si>
  <si>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</si>
  <si>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</si>
  <si>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</si>
  <si>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</si>
  <si>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</si>
  <si>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</si>
  <si>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</si>
  <si>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</si>
  <si>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</si>
  <si>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</si>
  <si>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NOM EQUIPEMENT</t>
  </si>
  <si>
    <t>ACTIVITE EQUIPEMENT</t>
  </si>
  <si>
    <t>CODE POSTAL ETABLISSEMENT OU EQUIPEMENT</t>
  </si>
  <si>
    <t>NOM COMMUNE ETABLISSEMENT OU EQUIPEMENT</t>
  </si>
  <si>
    <t>TOURS</t>
  </si>
  <si>
    <t>SAINT PIERRE DES CORPS</t>
  </si>
  <si>
    <t>Activité :</t>
  </si>
  <si>
    <t>Participations familiales - Autres activités</t>
  </si>
  <si>
    <t>Participations familiales - Activités principales</t>
  </si>
  <si>
    <t>SITUATION DE TRESORERIE</t>
  </si>
  <si>
    <t xml:space="preserve"> Caisse</t>
  </si>
  <si>
    <t xml:space="preserve"> Banques / CCP</t>
  </si>
  <si>
    <t xml:space="preserve"> Découverts bancaires</t>
  </si>
  <si>
    <t xml:space="preserve"> Livrets d’épargne</t>
  </si>
  <si>
    <t xml:space="preserve"> Valeurs mobilières de placement</t>
  </si>
  <si>
    <t>TOTAL   (A)</t>
  </si>
  <si>
    <t>PRODUITS A RECEVOIR</t>
  </si>
  <si>
    <t>Subventions à recevoir</t>
  </si>
  <si>
    <t>Participations familles à recevoir</t>
  </si>
  <si>
    <t>Solde PS CAF à recevoir</t>
  </si>
  <si>
    <t>-</t>
  </si>
  <si>
    <t>TOTAL (B)</t>
  </si>
  <si>
    <t>CHARGES A PAYER (*)</t>
  </si>
  <si>
    <t>Dettes aux fournisseurs à payer</t>
  </si>
  <si>
    <t>Charges sociales à payer</t>
  </si>
  <si>
    <t>TOTAL (C)</t>
  </si>
  <si>
    <t>Animation locale</t>
  </si>
  <si>
    <t>Animation Locale VERC</t>
  </si>
  <si>
    <t>Animation Locale Puzzle</t>
  </si>
  <si>
    <t>REIGNAC SUR INDRE</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</si>
  <si>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</si>
  <si>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r>
      <t>SITUATION FINANCIERE NETTE au 31décembre (A+B-C)</t>
    </r>
    <r>
      <rPr>
        <sz val="10"/>
        <color indexed="62"/>
        <rFont val="Arial"/>
        <family val="2"/>
      </rPr>
      <t> :</t>
    </r>
  </si>
  <si>
    <t>Code postal :</t>
  </si>
  <si>
    <r>
      <t xml:space="preserve">       Si la personne chargée de la comptabilité établit un « Bilan comptable », merci de bien vouloir nous le  fournir,  sinon veuillez compléter les éléments suivants</t>
    </r>
    <r>
      <rPr>
        <sz val="10"/>
        <color indexed="62"/>
        <rFont val="Arial"/>
        <family val="2"/>
      </rPr>
      <t> :</t>
    </r>
  </si>
  <si>
    <t>Animation Locale Voyageurs N-E</t>
  </si>
  <si>
    <t>PARCAY MESLAY</t>
  </si>
  <si>
    <t>Animation Locale Voyageurs Sud</t>
  </si>
  <si>
    <t>Animation Locale Bul De Momes</t>
  </si>
  <si>
    <t>SAINT OUEN LES VIGNES</t>
  </si>
  <si>
    <t>Animation Locale d'Abilly</t>
  </si>
  <si>
    <t>ABILLY</t>
  </si>
  <si>
    <r>
      <t>Courriel</t>
    </r>
    <r>
      <rPr>
        <i/>
        <sz val="11"/>
        <color indexed="62"/>
        <rFont val="Arial"/>
        <family val="2"/>
      </rPr>
      <t xml:space="preserve"> :</t>
    </r>
  </si>
  <si>
    <t xml:space="preserve"> gestion.actionsociale@caftours.cnafmail.fr</t>
  </si>
  <si>
    <t>Merci de selectionner votre n° de dossier Sias</t>
  </si>
  <si>
    <t>Corbeille S@fir :</t>
  </si>
  <si>
    <t>Réel PSO</t>
  </si>
  <si>
    <r>
      <t xml:space="preserve">       </t>
    </r>
    <r>
      <rPr>
        <b/>
        <u/>
        <sz val="14"/>
        <color indexed="10"/>
        <rFont val="Arial"/>
        <family val="2"/>
      </rPr>
      <t>Si votre structure est gérée par une commune, un CCAS ou un Centre Social ne pas tenir compte de cette rubrique</t>
    </r>
  </si>
  <si>
    <t>Animation Locale Giraudeau</t>
  </si>
  <si>
    <t>Les actions pour lesquelles vous avez été conventionné ont-elles été réalisées ?</t>
  </si>
  <si>
    <t>Animation Locale D de la Pouge</t>
  </si>
  <si>
    <t>Animation Locale</t>
  </si>
  <si>
    <t>CUSSAY</t>
  </si>
  <si>
    <t>AVOINE</t>
  </si>
  <si>
    <t>37000</t>
  </si>
  <si>
    <t>200400371</t>
  </si>
  <si>
    <t>ASSOC LE SAC A MALICES</t>
  </si>
  <si>
    <t>37700</t>
  </si>
  <si>
    <t>201000239</t>
  </si>
  <si>
    <t>ASSOC VIVRE ENSEMBLE AUX RIVES DU CHER</t>
  </si>
  <si>
    <t>201100269</t>
  </si>
  <si>
    <t>ASSOC PUZZLE</t>
  </si>
  <si>
    <t>37310</t>
  </si>
  <si>
    <t>201200177</t>
  </si>
  <si>
    <t>ASSOC VOYAGEURS 37</t>
  </si>
  <si>
    <t>37210</t>
  </si>
  <si>
    <t>201200178</t>
  </si>
  <si>
    <t>ASSOC ADMR D ABILLY</t>
  </si>
  <si>
    <t>37160</t>
  </si>
  <si>
    <t>201200294</t>
  </si>
  <si>
    <t>ASSOC BUL DE MOMES</t>
  </si>
  <si>
    <t>37530</t>
  </si>
  <si>
    <t>201200375</t>
  </si>
  <si>
    <t>201300012</t>
  </si>
  <si>
    <t>ASSOC USAGERS CENTRE SOCIAL GIRAUDEAU</t>
  </si>
  <si>
    <t>201500284</t>
  </si>
  <si>
    <t>DOMAINE DE LA POUGE</t>
  </si>
  <si>
    <t>37240</t>
  </si>
  <si>
    <t>201500496</t>
  </si>
  <si>
    <t>CC CHINON VIENNE ET LOIRE</t>
  </si>
  <si>
    <t>Animation Locale Chinon Vienne</t>
  </si>
  <si>
    <t>37420</t>
  </si>
  <si>
    <t>201600044</t>
  </si>
  <si>
    <t>ASSOC ADPEP 37 SIEGE</t>
  </si>
  <si>
    <t>Animation Locale ADPEP 37</t>
  </si>
  <si>
    <t>37120</t>
  </si>
  <si>
    <t>RICHELIEU</t>
  </si>
  <si>
    <t>201600271</t>
  </si>
  <si>
    <t>ASSOC FEDERATION DES OEUVRES LAIQUES 37</t>
  </si>
  <si>
    <t>Animat° Locale Oeuvres Laiques</t>
  </si>
  <si>
    <t>ASSOC CISPEO</t>
  </si>
  <si>
    <t>Animation Locale Point rencontre</t>
  </si>
  <si>
    <t>Animation Locale Sac à Malices</t>
  </si>
  <si>
    <t>Animation Locale Tsiganes</t>
  </si>
  <si>
    <t>ASSOC POUR L'EMPLOI EN BOUCHARDAIS</t>
  </si>
  <si>
    <t>Animation Locale du Bouchardais</t>
  </si>
  <si>
    <t>37220</t>
  </si>
  <si>
    <t>PANZOULT</t>
  </si>
  <si>
    <t>&gt; Retour des documents au 28 février 2021</t>
  </si>
  <si>
    <t>Compte de résultat  2020</t>
  </si>
  <si>
    <t>Résultat 2020</t>
  </si>
  <si>
    <t>SITUATION FINANCIERE DE L’ASSOCIATION AU 31.12.2020</t>
  </si>
  <si>
    <t>(*) Les charges et produits indiqués doivent être inclus dans le compte de résultat 2020.</t>
  </si>
  <si>
    <t>Solidarité Habitat Centre Val de Loire</t>
  </si>
  <si>
    <t>Animation Locale Tsiganes Habitat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</si>
</sst>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41" x14ac:knownFonts="1">
    <font>
      <sz val="10"/>
      <name val="Arial"/>
    </font>
    <font>
      <sz val="10"/>
      <name val="Arial"/>
    </font>
    <font>
      <b/>
      <sz val="10"/>
      <name val="Arial"/>
      <family val="2"/>
    </font>
    <font>
      <sz val="10"/>
      <color indexed="62"/>
      <name val="Arial"/>
      <family val="2"/>
    </font>
    <font>
      <sz val="12"/>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i/>
      <u/>
      <sz val="10"/>
      <color indexed="10"/>
      <name val="Arial"/>
      <family val="2"/>
    </font>
    <font>
      <b/>
      <u/>
      <sz val="12"/>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8"/>
      <color indexed="81"/>
      <name val="Tahoma"/>
      <family val="2"/>
    </font>
    <font>
      <sz val="11"/>
      <name val="Arial"/>
      <family val="2"/>
    </font>
    <font>
      <u/>
      <sz val="10"/>
      <color indexed="12"/>
      <name val="MS Sans Serif"/>
      <family val="2"/>
    </font>
    <font>
      <sz val="10"/>
      <name val="MS Sans Serif"/>
      <family val="2"/>
    </font>
    <font>
      <i/>
      <sz val="11"/>
      <color indexed="62"/>
      <name val="Arial"/>
      <family val="2"/>
    </font>
    <font>
      <b/>
      <sz val="10"/>
      <color indexed="10"/>
      <name val="Tahoma"/>
      <family val="2"/>
    </font>
    <font>
      <i/>
      <u/>
      <sz val="11"/>
      <color indexed="62"/>
      <name val="Arial"/>
      <family val="2"/>
    </font>
    <font>
      <b/>
      <u/>
      <sz val="14"/>
      <color indexed="21"/>
      <name val="Arial"/>
      <family val="2"/>
    </font>
    <font>
      <b/>
      <sz val="10"/>
      <color indexed="12"/>
      <name val="Arial"/>
      <family val="2"/>
    </font>
    <font>
      <b/>
      <sz val="14"/>
      <color indexed="62"/>
      <name val="Arial"/>
      <family val="2"/>
    </font>
    <font>
      <b/>
      <u/>
      <sz val="14"/>
      <color indexed="10"/>
      <name val="Arial"/>
      <family val="2"/>
    </font>
    <font>
      <b/>
      <sz val="12"/>
      <name val="Arial"/>
      <family val="2"/>
    </font>
    <font>
      <sz val="10"/>
      <name val="Arial"/>
      <family val="2"/>
    </font>
    <font>
      <sz val="12"/>
      <name val="Arial"/>
      <family val="2"/>
    </font>
    <font>
      <b/>
      <i/>
      <u/>
      <sz val="15"/>
      <color indexed="10"/>
      <name val="Arial"/>
      <family val="2"/>
    </font>
    <font>
      <sz val="11"/>
      <color theme="3"/>
      <name val="Arial"/>
      <family val="2"/>
    </font>
    <font>
      <sz val="18"/>
      <color rgb="FFFF0000"/>
      <name val="Arial"/>
      <family val="2"/>
    </font>
    <font>
      <sz val="10"/>
      <color theme="4" tint="-0.249977111117893"/>
      <name val="MS Sans Serif"/>
      <family val="2"/>
    </font>
    <font>
      <sz val="11"/>
      <color rgb="FFFF0000"/>
      <name val="Arial"/>
      <family val="2"/>
    </font>
    <font>
      <b/>
      <i/>
      <u/>
      <sz val="15"/>
      <color rgb="FFFF0000"/>
      <name val="Arial"/>
      <family val="2"/>
    </font>
    <font>
      <sz val="8"/>
      <color rgb="FF000000"/>
      <name val="Tahoma"/>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59999389629810485"/>
        <bgColor indexed="64"/>
      </patternFill>
    </fill>
    <fill>
      <patternFill patternType="solid">
        <fgColor theme="6" tint="0.79998168889431442"/>
        <bgColor indexed="64"/>
      </patternFill>
    </fill>
  </fills>
  <borders count="18">
    <border>
      <left/>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21"/>
      </right>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thin">
        <color indexed="21"/>
      </left>
      <right style="thin">
        <color indexed="21"/>
      </right>
      <top/>
      <bottom/>
      <diagonal/>
    </border>
  </borders>
  <cellStyleXfs count="5">
    <xf numFmtId="0" fontId="0" fillId="0" borderId="0"/>
    <xf numFmtId="44" fontId="1" fillId="0" borderId="0" applyFont="0" applyFill="0" applyBorder="0" applyAlignment="0" applyProtection="0"/>
    <xf numFmtId="0" fontId="22" fillId="0" borderId="0" applyNumberFormat="0" applyFill="0" applyBorder="0" applyAlignment="0" applyProtection="0"/>
    <xf numFmtId="44" fontId="1" fillId="0" borderId="0" applyFont="0" applyFill="0" applyBorder="0" applyAlignment="0" applyProtection="0"/>
    <xf numFmtId="0" fontId="23" fillId="0" borderId="0"/>
  </cellStyleXfs>
  <cellXfs count="130">
    <xf numFmtId="0" fontId="0" fillId="0" borderId="0" xfId="0"/>
    <xf numFmtId="0" fontId="6" fillId="2" borderId="0" xfId="0" applyFont="1" applyFill="1" applyAlignment="1" applyProtection="1">
      <alignment horizontal="right" vertical="center" wrapText="1"/>
    </xf>
    <xf numFmtId="0" fontId="23" fillId="0" borderId="0" xfId="4"/>
    <xf numFmtId="0" fontId="23"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7"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8"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3" fillId="0" borderId="1" xfId="0" applyFont="1" applyBorder="1" applyAlignment="1" applyProtection="1">
      <alignment horizontal="right" vertical="center" wrapText="1"/>
    </xf>
    <xf numFmtId="0" fontId="3" fillId="0" borderId="1" xfId="0" applyFont="1" applyBorder="1" applyAlignment="1" applyProtection="1">
      <alignment horizontal="right" vertical="center" wrapText="1"/>
    </xf>
    <xf numFmtId="0" fontId="3" fillId="0" borderId="1" xfId="0" applyFont="1" applyBorder="1" applyAlignment="1" applyProtection="1">
      <alignment vertical="center" wrapText="1"/>
    </xf>
    <xf numFmtId="0" fontId="13" fillId="0" borderId="1" xfId="0" applyFont="1" applyBorder="1" applyAlignment="1" applyProtection="1">
      <alignment vertical="center" wrapText="1"/>
    </xf>
    <xf numFmtId="0" fontId="3" fillId="0" borderId="2" xfId="0" applyFont="1" applyBorder="1" applyAlignment="1" applyProtection="1">
      <alignment vertical="center" wrapText="1"/>
    </xf>
    <xf numFmtId="0" fontId="13" fillId="2" borderId="1" xfId="0" applyFont="1" applyFill="1" applyBorder="1" applyAlignment="1" applyProtection="1">
      <alignment horizontal="right" vertical="center" wrapText="1"/>
    </xf>
    <xf numFmtId="0" fontId="14" fillId="0" borderId="1" xfId="0" applyFont="1" applyBorder="1" applyAlignment="1" applyProtection="1">
      <alignment vertical="center" wrapText="1"/>
    </xf>
    <xf numFmtId="0" fontId="3" fillId="0" borderId="1" xfId="0" applyFont="1" applyBorder="1" applyAlignment="1" applyProtection="1">
      <alignment horizontal="left" vertical="center" wrapText="1"/>
    </xf>
    <xf numFmtId="0" fontId="9"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13" fillId="0" borderId="0" xfId="0" applyFont="1" applyAlignment="1" applyProtection="1">
      <alignment vertical="center" wrapText="1"/>
    </xf>
    <xf numFmtId="49" fontId="7"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165" fontId="7" fillId="2" borderId="0" xfId="0" applyNumberFormat="1" applyFont="1" applyFill="1" applyBorder="1" applyAlignment="1" applyProtection="1">
      <alignment vertical="center" wrapText="1"/>
    </xf>
    <xf numFmtId="0" fontId="0" fillId="0" borderId="0" xfId="0" applyBorder="1" applyAlignment="1" applyProtection="1">
      <alignment horizontal="left" vertical="center" wrapTex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3"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7" fillId="0" borderId="0" xfId="0" applyFont="1" applyAlignment="1" applyProtection="1">
      <alignment horizontal="center" vertical="center" wrapText="1"/>
    </xf>
    <xf numFmtId="0" fontId="4" fillId="0" borderId="0" xfId="0" applyFont="1" applyBorder="1" applyAlignment="1" applyProtection="1">
      <alignment vertical="center"/>
    </xf>
    <xf numFmtId="0" fontId="3" fillId="0" borderId="0" xfId="0" applyFont="1" applyAlignment="1" applyProtection="1">
      <alignment horizontal="center" vertical="center" wrapText="1"/>
    </xf>
    <xf numFmtId="0" fontId="4" fillId="0" borderId="0" xfId="0" applyFont="1" applyBorder="1" applyAlignment="1" applyProtection="1">
      <alignment horizontal="left" vertical="center" wrapText="1"/>
    </xf>
    <xf numFmtId="0" fontId="10" fillId="0" borderId="0" xfId="0" applyFont="1" applyBorder="1" applyAlignment="1" applyProtection="1">
      <alignment vertical="center"/>
    </xf>
    <xf numFmtId="0" fontId="4" fillId="0" borderId="1" xfId="0" applyFont="1" applyBorder="1" applyAlignment="1" applyProtection="1">
      <alignment vertical="center"/>
    </xf>
    <xf numFmtId="0" fontId="4" fillId="3" borderId="1"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164" fontId="4" fillId="0" borderId="0" xfId="0" applyNumberFormat="1" applyFont="1" applyBorder="1" applyAlignment="1" applyProtection="1">
      <alignment vertical="center"/>
    </xf>
    <xf numFmtId="0" fontId="4" fillId="0" borderId="1" xfId="0" applyFont="1" applyBorder="1" applyAlignment="1" applyProtection="1">
      <alignment vertical="center" wrapText="1"/>
    </xf>
    <xf numFmtId="0" fontId="4" fillId="0" borderId="1" xfId="0" applyFont="1" applyBorder="1" applyAlignment="1" applyProtection="1">
      <alignment vertical="center"/>
      <protection locked="0"/>
    </xf>
    <xf numFmtId="0" fontId="10" fillId="0" borderId="0" xfId="0" applyFont="1" applyFill="1" applyBorder="1" applyAlignment="1" applyProtection="1">
      <alignment vertical="center"/>
    </xf>
    <xf numFmtId="49" fontId="4" fillId="0" borderId="1" xfId="0" applyNumberFormat="1" applyFont="1" applyBorder="1" applyAlignment="1" applyProtection="1">
      <alignment vertical="center"/>
      <protection locked="0"/>
    </xf>
    <xf numFmtId="0" fontId="24" fillId="0" borderId="0" xfId="0" applyFont="1" applyBorder="1" applyAlignment="1" applyProtection="1">
      <alignment vertical="center"/>
    </xf>
    <xf numFmtId="164" fontId="4" fillId="3" borderId="4" xfId="0" applyNumberFormat="1" applyFont="1" applyFill="1" applyBorder="1" applyAlignment="1" applyProtection="1">
      <alignment vertical="center"/>
    </xf>
    <xf numFmtId="0" fontId="3" fillId="0" borderId="0" xfId="0" applyFont="1" applyAlignment="1" applyProtection="1">
      <alignment vertical="center"/>
    </xf>
    <xf numFmtId="0" fontId="0" fillId="0" borderId="0" xfId="0" applyFill="1" applyAlignment="1" applyProtection="1">
      <alignment horizontal="left" vertical="center" wrapText="1"/>
    </xf>
    <xf numFmtId="0" fontId="6"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center" wrapText="1"/>
    </xf>
    <xf numFmtId="0" fontId="21" fillId="2" borderId="0" xfId="0" applyFont="1" applyFill="1" applyBorder="1" applyAlignment="1" applyProtection="1">
      <alignment horizontal="center" vertical="center" wrapText="1"/>
      <protection locked="0"/>
    </xf>
    <xf numFmtId="0" fontId="26" fillId="0" borderId="0" xfId="0" applyFont="1" applyAlignment="1" applyProtection="1">
      <alignment vertical="center"/>
    </xf>
    <xf numFmtId="0" fontId="21" fillId="0" borderId="0" xfId="0" applyFont="1" applyAlignment="1" applyProtection="1">
      <alignment vertical="center" wrapText="1"/>
    </xf>
    <xf numFmtId="0" fontId="21" fillId="0" borderId="0" xfId="0" applyFont="1" applyBorder="1" applyAlignment="1" applyProtection="1">
      <alignment vertical="center" wrapText="1"/>
    </xf>
    <xf numFmtId="0" fontId="7" fillId="0" borderId="0" xfId="0" applyFont="1" applyBorder="1" applyAlignment="1" applyProtection="1">
      <alignment vertical="center" wrapText="1"/>
    </xf>
    <xf numFmtId="0" fontId="24" fillId="0" borderId="0" xfId="0" applyFont="1" applyAlignment="1" applyProtection="1">
      <alignment vertical="center"/>
    </xf>
    <xf numFmtId="0" fontId="4" fillId="0" borderId="0" xfId="0" applyFont="1" applyBorder="1" applyAlignment="1" applyProtection="1">
      <alignment vertical="center" wrapText="1"/>
    </xf>
    <xf numFmtId="0" fontId="27" fillId="0" borderId="0" xfId="0" applyFont="1" applyBorder="1" applyAlignment="1" applyProtection="1">
      <alignment vertical="center"/>
    </xf>
    <xf numFmtId="0" fontId="13" fillId="0" borderId="0" xfId="0" applyFont="1" applyBorder="1" applyAlignment="1" applyProtection="1">
      <alignment horizontal="right" vertical="center" wrapText="1"/>
    </xf>
    <xf numFmtId="0" fontId="13" fillId="2" borderId="0" xfId="0" applyFont="1" applyFill="1" applyBorder="1" applyAlignment="1" applyProtection="1">
      <alignment horizontal="right" vertical="center" wrapText="1"/>
    </xf>
    <xf numFmtId="164" fontId="13" fillId="2"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vertical="center" wrapText="1"/>
    </xf>
    <xf numFmtId="0" fontId="28" fillId="3" borderId="5" xfId="0" applyFont="1" applyFill="1" applyBorder="1" applyAlignment="1">
      <alignment horizontal="center" vertical="center" wrapText="1"/>
    </xf>
    <xf numFmtId="0" fontId="26" fillId="0" borderId="0" xfId="0" applyFont="1" applyAlignment="1" applyProtection="1">
      <alignment horizontal="left" vertical="center" wrapText="1"/>
    </xf>
    <xf numFmtId="0" fontId="24" fillId="0" borderId="0" xfId="0" applyFont="1" applyAlignment="1" applyProtection="1">
      <alignment horizontal="left" vertical="center" wrapText="1"/>
    </xf>
    <xf numFmtId="0" fontId="35" fillId="0" borderId="0" xfId="0" applyFont="1" applyAlignment="1" applyProtection="1">
      <alignment vertical="center" wrapText="1"/>
    </xf>
    <xf numFmtId="0" fontId="35" fillId="0" borderId="0" xfId="2" applyFont="1" applyAlignment="1" applyProtection="1">
      <alignment vertical="center" wrapText="1"/>
    </xf>
    <xf numFmtId="0" fontId="35" fillId="0" borderId="0" xfId="0" applyFont="1" applyAlignment="1" applyProtection="1">
      <alignment vertical="center"/>
    </xf>
    <xf numFmtId="0" fontId="35" fillId="0" borderId="0" xfId="2" applyFont="1" applyAlignment="1" applyProtection="1">
      <alignment horizontal="left" vertical="center" wrapText="1"/>
    </xf>
    <xf numFmtId="0" fontId="28" fillId="0" borderId="5" xfId="0" applyFont="1" applyFill="1" applyBorder="1" applyAlignment="1">
      <alignment horizontal="center" vertical="center" wrapText="1"/>
    </xf>
    <xf numFmtId="0" fontId="0" fillId="0" borderId="5" xfId="0" applyFont="1" applyFill="1" applyBorder="1" applyAlignment="1">
      <alignment wrapText="1"/>
    </xf>
    <xf numFmtId="0" fontId="0" fillId="0" borderId="5" xfId="0" applyFill="1" applyBorder="1" applyAlignment="1">
      <alignment wrapText="1"/>
    </xf>
    <xf numFmtId="0" fontId="21" fillId="0" borderId="0" xfId="0" applyFont="1" applyAlignment="1" applyProtection="1">
      <alignment horizontal="left" vertical="center" wrapText="1"/>
    </xf>
    <xf numFmtId="0" fontId="31" fillId="0" borderId="0" xfId="0" applyFont="1" applyAlignment="1" applyProtection="1">
      <alignment horizontal="left" vertical="center" wrapText="1"/>
    </xf>
    <xf numFmtId="0" fontId="32" fillId="0" borderId="0" xfId="0" applyFont="1" applyAlignment="1" applyProtection="1">
      <alignment horizontal="left" vertical="center" wrapText="1"/>
    </xf>
    <xf numFmtId="166" fontId="2" fillId="0" borderId="1" xfId="3"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protection locked="0"/>
    </xf>
    <xf numFmtId="164" fontId="32"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164" fontId="32" fillId="2" borderId="1" xfId="0" applyNumberFormat="1" applyFont="1" applyFill="1" applyBorder="1" applyAlignment="1" applyProtection="1">
      <alignment horizontal="right" vertical="center" wrapText="1"/>
    </xf>
    <xf numFmtId="164" fontId="2" fillId="2" borderId="1" xfId="0" applyNumberFormat="1" applyFont="1" applyFill="1" applyBorder="1" applyAlignment="1" applyProtection="1">
      <alignment horizontal="right" vertical="center" wrapText="1"/>
    </xf>
    <xf numFmtId="44" fontId="32" fillId="0" borderId="1" xfId="3" applyFont="1" applyBorder="1" applyAlignment="1" applyProtection="1">
      <alignment horizontal="right" vertical="center" wrapText="1"/>
      <protection locked="0"/>
    </xf>
    <xf numFmtId="164" fontId="32" fillId="0" borderId="1" xfId="0" applyNumberFormat="1" applyFont="1" applyBorder="1" applyAlignment="1" applyProtection="1">
      <alignment horizontal="right" vertical="center" wrapText="1"/>
    </xf>
    <xf numFmtId="49" fontId="21" fillId="2" borderId="5" xfId="0" applyNumberFormat="1" applyFont="1" applyFill="1" applyBorder="1" applyAlignment="1" applyProtection="1">
      <alignment vertical="center" wrapText="1"/>
      <protection locked="0"/>
    </xf>
    <xf numFmtId="165" fontId="21" fillId="2" borderId="5" xfId="0" applyNumberFormat="1" applyFont="1" applyFill="1" applyBorder="1" applyAlignment="1" applyProtection="1">
      <alignment vertical="center" wrapText="1"/>
      <protection locked="0"/>
    </xf>
    <xf numFmtId="164" fontId="33" fillId="0" borderId="1" xfId="0" applyNumberFormat="1" applyFont="1" applyBorder="1" applyAlignment="1" applyProtection="1">
      <alignment vertical="center"/>
      <protection locked="0"/>
    </xf>
    <xf numFmtId="164" fontId="33" fillId="3" borderId="1" xfId="0" applyNumberFormat="1" applyFont="1" applyFill="1" applyBorder="1" applyAlignment="1" applyProtection="1">
      <alignment vertical="center"/>
    </xf>
    <xf numFmtId="164" fontId="33" fillId="0" borderId="0" xfId="0" applyNumberFormat="1" applyFont="1" applyBorder="1" applyAlignment="1" applyProtection="1">
      <alignment vertical="center"/>
    </xf>
    <xf numFmtId="164" fontId="33" fillId="0" borderId="0" xfId="0" applyNumberFormat="1" applyFont="1" applyFill="1" applyBorder="1" applyAlignment="1" applyProtection="1">
      <alignment vertical="center"/>
    </xf>
    <xf numFmtId="164" fontId="33" fillId="3" borderId="1" xfId="3" applyNumberFormat="1" applyFont="1" applyFill="1" applyBorder="1" applyAlignment="1" applyProtection="1">
      <alignment vertical="center"/>
    </xf>
    <xf numFmtId="0" fontId="36" fillId="0" borderId="0" xfId="0" applyFont="1" applyAlignment="1" applyProtection="1">
      <alignment vertical="center"/>
    </xf>
    <xf numFmtId="0" fontId="37" fillId="0" borderId="0" xfId="2" applyFont="1" applyAlignment="1" applyProtection="1">
      <alignment vertical="center" wrapText="1"/>
    </xf>
    <xf numFmtId="0" fontId="21" fillId="0" borderId="0" xfId="0" applyFont="1" applyAlignment="1" applyProtection="1">
      <alignment horizontal="right" vertical="center" wrapText="1"/>
    </xf>
    <xf numFmtId="0" fontId="38" fillId="0" borderId="0" xfId="0" applyFont="1" applyAlignment="1" applyProtection="1">
      <alignment vertical="center" wrapText="1"/>
    </xf>
    <xf numFmtId="49" fontId="0" fillId="0" borderId="5" xfId="0" applyNumberFormat="1" applyFill="1" applyBorder="1"/>
    <xf numFmtId="0" fontId="0" fillId="4" borderId="5" xfId="0" applyFont="1" applyFill="1" applyBorder="1" applyAlignment="1">
      <alignment wrapText="1"/>
    </xf>
    <xf numFmtId="49" fontId="0" fillId="4" borderId="5" xfId="0" applyNumberFormat="1" applyFill="1" applyBorder="1"/>
    <xf numFmtId="0" fontId="0" fillId="0" borderId="5" xfId="0" applyNumberFormat="1" applyBorder="1" applyAlignment="1">
      <alignment horizontal="left"/>
    </xf>
    <xf numFmtId="49" fontId="0" fillId="0" borderId="5" xfId="0" applyNumberFormat="1" applyBorder="1"/>
    <xf numFmtId="49" fontId="0" fillId="5" borderId="5" xfId="0" applyNumberFormat="1" applyFill="1" applyBorder="1"/>
    <xf numFmtId="0" fontId="17" fillId="0" borderId="0" xfId="0" applyFont="1" applyAlignment="1" applyProtection="1">
      <alignment horizontal="left" wrapText="1"/>
    </xf>
    <xf numFmtId="164" fontId="32" fillId="0" borderId="2" xfId="0" applyNumberFormat="1" applyFont="1" applyBorder="1" applyAlignment="1" applyProtection="1">
      <alignment horizontal="right" vertical="center" wrapText="1"/>
      <protection locked="0"/>
    </xf>
    <xf numFmtId="164" fontId="32" fillId="0" borderId="3" xfId="0" applyNumberFormat="1"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xf>
    <xf numFmtId="0" fontId="3" fillId="0" borderId="17"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4" fillId="0" borderId="0" xfId="0" applyFont="1" applyBorder="1" applyAlignment="1" applyProtection="1">
      <alignment horizontal="left" vertical="center" wrapText="1"/>
    </xf>
    <xf numFmtId="0" fontId="34" fillId="0" borderId="0" xfId="0" applyFont="1" applyAlignment="1" applyProtection="1">
      <alignment horizontal="left" vertical="center" wrapText="1"/>
    </xf>
    <xf numFmtId="0" fontId="39" fillId="0" borderId="0" xfId="0" applyFont="1" applyAlignment="1" applyProtection="1">
      <alignment horizontal="left" vertical="center" wrapText="1"/>
    </xf>
    <xf numFmtId="0" fontId="21" fillId="2" borderId="11" xfId="0" applyFont="1" applyFill="1" applyBorder="1" applyAlignment="1" applyProtection="1">
      <alignment horizontal="center" vertical="center" wrapText="1"/>
      <protection locked="0"/>
    </xf>
    <xf numFmtId="0" fontId="21" fillId="2" borderId="12" xfId="0" applyFont="1" applyFill="1" applyBorder="1" applyAlignment="1" applyProtection="1">
      <alignment horizontal="center" vertical="center" wrapText="1"/>
      <protection locked="0"/>
    </xf>
    <xf numFmtId="0" fontId="21" fillId="2" borderId="13" xfId="0" applyFont="1" applyFill="1" applyBorder="1" applyAlignment="1" applyProtection="1">
      <alignment horizontal="center" vertical="center" wrapText="1"/>
      <protection locked="0"/>
    </xf>
    <xf numFmtId="0" fontId="8" fillId="0" borderId="14" xfId="0" applyFont="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xf>
    <xf numFmtId="0" fontId="4" fillId="3" borderId="16" xfId="0" applyFont="1" applyFill="1" applyBorder="1" applyAlignment="1" applyProtection="1">
      <alignment horizontal="center" vertical="center"/>
    </xf>
    <xf numFmtId="0" fontId="31" fillId="0" borderId="0" xfId="0" applyFont="1" applyAlignment="1" applyProtection="1">
      <alignment horizontal="left" vertical="center" wrapText="1"/>
    </xf>
    <xf numFmtId="0" fontId="11" fillId="0" borderId="6" xfId="0" applyFont="1" applyBorder="1" applyAlignment="1" applyProtection="1">
      <alignment horizontal="center" vertical="center" wrapText="1"/>
    </xf>
    <xf numFmtId="0" fontId="12" fillId="0" borderId="7" xfId="0" applyFont="1" applyBorder="1" applyAlignment="1" applyProtection="1">
      <alignment vertical="center"/>
    </xf>
    <xf numFmtId="0" fontId="12" fillId="0" borderId="8" xfId="0" applyFont="1" applyBorder="1" applyAlignment="1" applyProtection="1">
      <alignment vertical="center"/>
    </xf>
    <xf numFmtId="0" fontId="31" fillId="0" borderId="9" xfId="0" applyFont="1" applyBorder="1" applyAlignment="1" applyProtection="1">
      <alignment horizontal="left" vertical="center" wrapText="1"/>
      <protection locked="0"/>
    </xf>
    <xf numFmtId="0" fontId="31" fillId="0" borderId="10" xfId="0" applyFont="1" applyBorder="1" applyAlignment="1" applyProtection="1">
      <alignment horizontal="left" vertical="center" wrapText="1"/>
      <protection locked="0"/>
    </xf>
    <xf numFmtId="0" fontId="29" fillId="0" borderId="0" xfId="0" applyFont="1" applyBorder="1" applyAlignment="1" applyProtection="1">
      <alignment horizontal="center" vertical="center"/>
    </xf>
    <xf numFmtId="0" fontId="0" fillId="0" borderId="5" xfId="0" applyBorder="1" applyAlignment="1">
      <alignment horizontal="left"/>
    </xf>
    <xf numFmtId="0" fontId="0" fillId="0" borderId="5" xfId="0" applyBorder="1" applyAlignment="1">
      <alignment wrapText="1"/>
    </xf>
    <xf numFmtId="49" fontId="32" fillId="0" borderId="5" xfId="0" applyNumberFormat="1" applyFont="1" applyBorder="1"/>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mpte de r&#233;sultat 2020'!A1"/><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38100</xdr:rowOff>
    </xdr:from>
    <xdr:to>
      <xdr:col>1</xdr:col>
      <xdr:colOff>400050</xdr:colOff>
      <xdr:row>6</xdr:row>
      <xdr:rowOff>9525</xdr:rowOff>
    </xdr:to>
    <xdr:pic>
      <xdr:nvPicPr>
        <xdr:cNvPr id="13743" name="Picture 1">
          <a:extLst>
            <a:ext uri="{FF2B5EF4-FFF2-40B4-BE49-F238E27FC236}">
              <a16:creationId xmlns:a16="http://schemas.microsoft.com/office/drawing/2014/main" id="{00000000-0008-0000-0000-0000AF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38100"/>
          <a:ext cx="714375" cy="10477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8</xdr:col>
      <xdr:colOff>105833</xdr:colOff>
      <xdr:row>91</xdr:row>
      <xdr:rowOff>127000</xdr:rowOff>
    </xdr:from>
    <xdr:to>
      <xdr:col>8</xdr:col>
      <xdr:colOff>582083</xdr:colOff>
      <xdr:row>93</xdr:row>
      <xdr:rowOff>264583</xdr:rowOff>
    </xdr:to>
    <xdr:sp macro="" textlink="">
      <xdr:nvSpPr>
        <xdr:cNvPr id="5" name="Flèche vers le haut 4">
          <a:hlinkClick xmlns:r="http://schemas.openxmlformats.org/officeDocument/2006/relationships" r:id="rId2" tooltip="revenir en haut du document pour le vérifier"/>
          <a:extLst>
            <a:ext uri="{FF2B5EF4-FFF2-40B4-BE49-F238E27FC236}">
              <a16:creationId xmlns:a16="http://schemas.microsoft.com/office/drawing/2014/main" id="{00000000-0008-0000-0000-000005000000}"/>
            </a:ext>
          </a:extLst>
        </xdr:cNvPr>
        <xdr:cNvSpPr/>
      </xdr:nvSpPr>
      <xdr:spPr>
        <a:xfrm>
          <a:off x="10805583" y="28500917"/>
          <a:ext cx="476250" cy="772583"/>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twoCellAnchor editAs="oneCell">
    <xdr:from>
      <xdr:col>4</xdr:col>
      <xdr:colOff>114300</xdr:colOff>
      <xdr:row>1</xdr:row>
      <xdr:rowOff>66675</xdr:rowOff>
    </xdr:from>
    <xdr:to>
      <xdr:col>8</xdr:col>
      <xdr:colOff>714375</xdr:colOff>
      <xdr:row>6</xdr:row>
      <xdr:rowOff>342900</xdr:rowOff>
    </xdr:to>
    <xdr:pic>
      <xdr:nvPicPr>
        <xdr:cNvPr id="13745" name="Image 1" descr="http://safirstk01.intra.cnaf/AdminV4/tempImg/5283a96b20fcc.png">
          <a:extLst>
            <a:ext uri="{FF2B5EF4-FFF2-40B4-BE49-F238E27FC236}">
              <a16:creationId xmlns:a16="http://schemas.microsoft.com/office/drawing/2014/main" id="{00000000-0008-0000-0000-0000B13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62650" y="228600"/>
          <a:ext cx="543877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201084</xdr:colOff>
      <xdr:row>6</xdr:row>
      <xdr:rowOff>105834</xdr:rowOff>
    </xdr:from>
    <xdr:to>
      <xdr:col>1</xdr:col>
      <xdr:colOff>839259</xdr:colOff>
      <xdr:row>6</xdr:row>
      <xdr:rowOff>941917</xdr:rowOff>
    </xdr:to>
    <xdr:sp macro="" textlink="">
      <xdr:nvSpPr>
        <xdr:cNvPr id="6" name="AutoShape 41">
          <a:extLst>
            <a:ext uri="{FF2B5EF4-FFF2-40B4-BE49-F238E27FC236}">
              <a16:creationId xmlns:a16="http://schemas.microsoft.com/office/drawing/2014/main" id="{00000000-0008-0000-0000-000006000000}"/>
            </a:ext>
          </a:extLst>
        </xdr:cNvPr>
        <xdr:cNvSpPr>
          <a:spLocks noChangeArrowheads="1"/>
        </xdr:cNvSpPr>
      </xdr:nvSpPr>
      <xdr:spPr bwMode="auto">
        <a:xfrm>
          <a:off x="201084" y="1164167"/>
          <a:ext cx="1516592" cy="836083"/>
        </a:xfrm>
        <a:prstGeom prst="roundRect">
          <a:avLst>
            <a:gd name="adj" fmla="val 16667"/>
          </a:avLst>
        </a:prstGeom>
        <a:noFill/>
        <a:ln w="19050">
          <a:solidFill>
            <a:srgbClr val="00808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a:t>
          </a:r>
          <a:r>
            <a:rPr lang="fr-FR" sz="850" b="0" i="0" u="none" strike="noStrike" baseline="0">
              <a:solidFill>
                <a:srgbClr val="333399"/>
              </a:solidFill>
              <a:latin typeface="Times New Roman"/>
              <a:cs typeface="Times New Roman"/>
            </a:rPr>
            <a:t>02.47.31.55.50</a:t>
          </a:r>
          <a:endParaRPr lang="fr-FR"/>
        </a:p>
      </xdr:txBody>
    </xdr:sp>
    <xdr:clientData/>
  </xdr:twoCellAnchor>
  <mc:AlternateContent xmlns:mc="http://schemas.openxmlformats.org/markup-compatibility/2006">
    <mc:Choice xmlns:a14="http://schemas.microsoft.com/office/drawing/2010/main" Requires="a14">
      <xdr:twoCellAnchor editAs="oneCell">
        <xdr:from>
          <xdr:col>7</xdr:col>
          <xdr:colOff>1457325</xdr:colOff>
          <xdr:row>16</xdr:row>
          <xdr:rowOff>180975</xdr:rowOff>
        </xdr:from>
        <xdr:to>
          <xdr:col>7</xdr:col>
          <xdr:colOff>2124075</xdr:colOff>
          <xdr:row>17</xdr:row>
          <xdr:rowOff>95250</xdr:rowOff>
        </xdr:to>
        <xdr:sp macro="" textlink="">
          <xdr:nvSpPr>
            <xdr:cNvPr id="13533" name="Check Box 221" hidden="1">
              <a:extLst>
                <a:ext uri="{63B3BB69-23CF-44E3-9099-C40C66FF867C}">
                  <a14:compatExt spid="_x0000_s13533"/>
                </a:ext>
                <a:ext uri="{FF2B5EF4-FFF2-40B4-BE49-F238E27FC236}">
                  <a16:creationId xmlns:a16="http://schemas.microsoft.com/office/drawing/2014/main" id="{00000000-0008-0000-0000-0000D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2771775</xdr:colOff>
          <xdr:row>16</xdr:row>
          <xdr:rowOff>142875</xdr:rowOff>
        </xdr:from>
        <xdr:to>
          <xdr:col>8</xdr:col>
          <xdr:colOff>85725</xdr:colOff>
          <xdr:row>17</xdr:row>
          <xdr:rowOff>66675</xdr:rowOff>
        </xdr:to>
        <xdr:sp macro="" textlink="">
          <xdr:nvSpPr>
            <xdr:cNvPr id="13534" name="Check Box 222" hidden="1">
              <a:extLst>
                <a:ext uri="{63B3BB69-23CF-44E3-9099-C40C66FF867C}">
                  <a14:compatExt spid="_x0000_s13534"/>
                </a:ext>
                <a:ext uri="{FF2B5EF4-FFF2-40B4-BE49-F238E27FC236}">
                  <a16:creationId xmlns:a16="http://schemas.microsoft.com/office/drawing/2014/main" id="{00000000-0008-0000-0000-0000D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 </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mailto:%20gestion.actionsociale@caftours.cnafmail.fr"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I94"/>
  <sheetViews>
    <sheetView showGridLines="0" showZeros="0" tabSelected="1" zoomScale="90" zoomScaleNormal="90" zoomScaleSheetLayoutView="75" workbookViewId="0">
      <selection activeCell="H10" sqref="H10:I10"/>
    </sheetView>
  </sheetViews>
  <sheetFormatPr baseColWidth="10" defaultRowHeight="12.75" x14ac:dyDescent="0.2"/>
  <cols>
    <col min="1" max="1" width="13.140625" style="4" customWidth="1"/>
    <col min="2" max="2" width="50.28515625" style="4" customWidth="1"/>
    <col min="3" max="3" width="19.7109375" style="4" customWidth="1"/>
    <col min="4" max="5" width="4.5703125" style="4" customWidth="1"/>
    <col min="6" max="6" width="1.7109375" style="5" customWidth="1"/>
    <col min="7" max="7" width="16" style="6" customWidth="1"/>
    <col min="8" max="8" width="50.28515625" style="4" customWidth="1"/>
    <col min="9" max="9" width="19.5703125" style="4" customWidth="1"/>
    <col min="10" max="16384" width="11.42578125" style="4"/>
  </cols>
  <sheetData>
    <row r="2" spans="1:9" x14ac:dyDescent="0.2">
      <c r="B2" s="5"/>
      <c r="C2" s="5"/>
    </row>
    <row r="3" spans="1:9" x14ac:dyDescent="0.2">
      <c r="B3" s="7"/>
      <c r="C3" s="7"/>
    </row>
    <row r="4" spans="1:9" x14ac:dyDescent="0.2">
      <c r="A4" s="32"/>
      <c r="B4" s="32"/>
      <c r="C4" s="7"/>
    </row>
    <row r="5" spans="1:9" x14ac:dyDescent="0.2">
      <c r="A5" s="102"/>
      <c r="B5" s="102"/>
      <c r="C5" s="7"/>
    </row>
    <row r="6" spans="1:9" ht="21" customHeight="1" x14ac:dyDescent="0.2">
      <c r="A6" s="102"/>
      <c r="B6" s="102"/>
      <c r="C6" s="7"/>
    </row>
    <row r="7" spans="1:9" ht="75.75" customHeight="1" x14ac:dyDescent="0.2">
      <c r="A7" s="102"/>
      <c r="B7" s="102"/>
      <c r="C7" s="7"/>
    </row>
    <row r="8" spans="1:9" ht="34.5" customHeight="1" x14ac:dyDescent="0.2">
      <c r="C8" s="121" t="s">
        <v>145</v>
      </c>
      <c r="D8" s="122"/>
      <c r="E8" s="122"/>
      <c r="F8" s="122"/>
      <c r="G8" s="122"/>
      <c r="H8" s="123"/>
    </row>
    <row r="9" spans="1:9" ht="20.25" customHeight="1" x14ac:dyDescent="0.2"/>
    <row r="10" spans="1:9" ht="20.25" customHeight="1" x14ac:dyDescent="0.2">
      <c r="G10" s="58" t="s">
        <v>26</v>
      </c>
      <c r="H10" s="124" t="s">
        <v>90</v>
      </c>
      <c r="I10" s="125"/>
    </row>
    <row r="11" spans="1:9" ht="20.25" customHeight="1" x14ac:dyDescent="0.2">
      <c r="G11" s="58" t="s">
        <v>27</v>
      </c>
      <c r="H11" s="75">
        <f>IF($H$10&lt;&gt;"",VLOOKUP($H$10,TABLEIDENTIF,4,FALSE),"")</f>
        <v>0</v>
      </c>
      <c r="I11" s="76"/>
    </row>
    <row r="12" spans="1:9" ht="20.25" customHeight="1" x14ac:dyDescent="0.2">
      <c r="A12" s="111" t="s">
        <v>144</v>
      </c>
      <c r="B12" s="112"/>
      <c r="G12" s="58" t="s">
        <v>8</v>
      </c>
      <c r="H12" s="75">
        <f>IF($H$10&lt;&gt;"",VLOOKUP($H$10,TABLEIDENTIF,7,FALSE),"")</f>
        <v>0</v>
      </c>
      <c r="I12" s="76"/>
    </row>
    <row r="13" spans="1:9" ht="35.25" customHeight="1" x14ac:dyDescent="0.2">
      <c r="B13" s="67"/>
      <c r="C13" s="54"/>
      <c r="G13" s="58" t="s">
        <v>28</v>
      </c>
      <c r="H13" s="120">
        <f>IF($H$10&lt;&gt;"",VLOOKUP($H$10,TABLEIDENTIF,3,FALSE),"")</f>
        <v>0</v>
      </c>
      <c r="I13" s="120"/>
    </row>
    <row r="14" spans="1:9" ht="20.25" customHeight="1" x14ac:dyDescent="0.2">
      <c r="A14" s="53" t="s">
        <v>88</v>
      </c>
      <c r="B14" s="68" t="s">
        <v>89</v>
      </c>
      <c r="C14" s="57"/>
      <c r="G14" s="63" t="s">
        <v>79</v>
      </c>
      <c r="H14" s="75">
        <f>IF($H$10&lt;&gt;"",VLOOKUP($H$10,TABLEIDENTIF,6,FALSE),"")</f>
        <v>0</v>
      </c>
      <c r="I14" s="76"/>
    </row>
    <row r="15" spans="1:9" s="54" customFormat="1" ht="32.25" customHeight="1" x14ac:dyDescent="0.2">
      <c r="B15" s="69"/>
      <c r="C15" s="66"/>
      <c r="F15" s="55"/>
      <c r="G15" s="58" t="s">
        <v>53</v>
      </c>
      <c r="H15" s="75">
        <f>IF($H$10&lt;&gt;"",VLOOKUP($H$10,TABLEIDENTIF,5,FALSE),"")</f>
        <v>0</v>
      </c>
      <c r="I15" s="74"/>
    </row>
    <row r="16" spans="1:9" s="54" customFormat="1" ht="28.5" x14ac:dyDescent="0.2">
      <c r="A16" s="65"/>
      <c r="B16" s="70"/>
      <c r="F16" s="55"/>
      <c r="G16" s="56" t="s">
        <v>91</v>
      </c>
      <c r="H16" s="75" t="s">
        <v>92</v>
      </c>
      <c r="I16" s="74"/>
    </row>
    <row r="17" spans="1:9" s="54" customFormat="1" ht="15.75" x14ac:dyDescent="0.2">
      <c r="A17" s="65"/>
      <c r="B17" s="70"/>
      <c r="F17" s="55"/>
      <c r="G17" s="56"/>
      <c r="H17" s="75"/>
      <c r="I17" s="74"/>
    </row>
    <row r="18" spans="1:9" s="54" customFormat="1" ht="23.25" x14ac:dyDescent="0.2">
      <c r="A18" s="92" t="s">
        <v>95</v>
      </c>
      <c r="B18" s="93"/>
      <c r="C18" s="66"/>
      <c r="F18" s="55"/>
      <c r="G18" s="94"/>
      <c r="H18" s="95"/>
      <c r="I18" s="74"/>
    </row>
    <row r="19" spans="1:9" ht="22.5" customHeight="1" x14ac:dyDescent="0.2"/>
    <row r="20" spans="1:9" s="11" customFormat="1" x14ac:dyDescent="0.2">
      <c r="A20" s="108" t="s">
        <v>9</v>
      </c>
      <c r="B20" s="108" t="s">
        <v>10</v>
      </c>
      <c r="C20" s="108" t="s">
        <v>146</v>
      </c>
      <c r="D20" s="10"/>
      <c r="E20" s="10"/>
      <c r="F20" s="116"/>
      <c r="G20" s="108" t="s">
        <v>9</v>
      </c>
      <c r="H20" s="108" t="s">
        <v>1</v>
      </c>
      <c r="I20" s="108" t="s">
        <v>146</v>
      </c>
    </row>
    <row r="21" spans="1:9" x14ac:dyDescent="0.2">
      <c r="A21" s="109"/>
      <c r="B21" s="109"/>
      <c r="C21" s="109"/>
      <c r="D21" s="10"/>
      <c r="E21" s="10"/>
      <c r="F21" s="116"/>
      <c r="G21" s="109"/>
      <c r="H21" s="109"/>
      <c r="I21" s="109"/>
    </row>
    <row r="22" spans="1:9" ht="25.5" customHeight="1" x14ac:dyDescent="0.2">
      <c r="A22" s="12">
        <v>60</v>
      </c>
      <c r="B22" s="12" t="s">
        <v>0</v>
      </c>
      <c r="C22" s="77"/>
      <c r="D22" s="8"/>
      <c r="E22" s="8"/>
      <c r="F22" s="8"/>
      <c r="G22" s="13">
        <v>70623</v>
      </c>
      <c r="H22" s="14" t="s">
        <v>24</v>
      </c>
      <c r="I22" s="83"/>
    </row>
    <row r="23" spans="1:9" ht="25.5" customHeight="1" x14ac:dyDescent="0.2">
      <c r="A23" s="12">
        <v>61</v>
      </c>
      <c r="B23" s="12" t="s">
        <v>2</v>
      </c>
      <c r="C23" s="78"/>
      <c r="D23" s="8"/>
      <c r="E23" s="8"/>
      <c r="F23" s="8"/>
      <c r="G23" s="13">
        <v>70642</v>
      </c>
      <c r="H23" s="14" t="s">
        <v>55</v>
      </c>
      <c r="I23" s="83"/>
    </row>
    <row r="24" spans="1:9" ht="25.5" customHeight="1" x14ac:dyDescent="0.2">
      <c r="A24" s="12">
        <v>62</v>
      </c>
      <c r="B24" s="12" t="s">
        <v>3</v>
      </c>
      <c r="C24" s="78"/>
      <c r="D24" s="8"/>
      <c r="E24" s="8"/>
      <c r="F24" s="8"/>
      <c r="G24" s="13">
        <v>708</v>
      </c>
      <c r="H24" s="14" t="s">
        <v>54</v>
      </c>
      <c r="I24" s="79"/>
    </row>
    <row r="25" spans="1:9" ht="25.5" customHeight="1" x14ac:dyDescent="0.2">
      <c r="A25" s="15">
        <v>63</v>
      </c>
      <c r="B25" s="12" t="s">
        <v>34</v>
      </c>
      <c r="C25" s="78"/>
      <c r="D25" s="8"/>
      <c r="E25" s="8"/>
      <c r="F25" s="8"/>
      <c r="G25" s="13">
        <v>741</v>
      </c>
      <c r="H25" s="14" t="s">
        <v>11</v>
      </c>
      <c r="I25" s="79"/>
    </row>
    <row r="26" spans="1:9" ht="25.5" customHeight="1" x14ac:dyDescent="0.2">
      <c r="A26" s="15">
        <v>64</v>
      </c>
      <c r="B26" s="12" t="s">
        <v>35</v>
      </c>
      <c r="C26" s="78"/>
      <c r="D26" s="8"/>
      <c r="E26" s="8"/>
      <c r="F26" s="8"/>
      <c r="G26" s="13">
        <v>742</v>
      </c>
      <c r="H26" s="14" t="s">
        <v>41</v>
      </c>
      <c r="I26" s="79"/>
    </row>
    <row r="27" spans="1:9" ht="25.5" customHeight="1" x14ac:dyDescent="0.2">
      <c r="A27" s="15">
        <v>66</v>
      </c>
      <c r="B27" s="12" t="s">
        <v>4</v>
      </c>
      <c r="C27" s="78"/>
      <c r="D27" s="8"/>
      <c r="E27" s="8"/>
      <c r="F27" s="8"/>
      <c r="G27" s="13">
        <v>7430</v>
      </c>
      <c r="H27" s="14" t="s">
        <v>12</v>
      </c>
      <c r="I27" s="79"/>
    </row>
    <row r="28" spans="1:9" ht="25.5" customHeight="1" x14ac:dyDescent="0.2">
      <c r="A28" s="15">
        <v>67</v>
      </c>
      <c r="B28" s="12" t="s">
        <v>5</v>
      </c>
      <c r="C28" s="78"/>
      <c r="D28" s="8"/>
      <c r="E28" s="8"/>
      <c r="F28" s="8"/>
      <c r="G28" s="13">
        <v>7431</v>
      </c>
      <c r="H28" s="14" t="s">
        <v>13</v>
      </c>
      <c r="I28" s="79"/>
    </row>
    <row r="29" spans="1:9" ht="21" customHeight="1" x14ac:dyDescent="0.2">
      <c r="A29" s="14">
        <v>68</v>
      </c>
      <c r="B29" s="14" t="s">
        <v>14</v>
      </c>
      <c r="C29" s="79"/>
      <c r="D29" s="8"/>
      <c r="E29" s="8"/>
      <c r="F29" s="8"/>
      <c r="G29" s="105">
        <v>744</v>
      </c>
      <c r="H29" s="16" t="s">
        <v>39</v>
      </c>
      <c r="I29" s="103"/>
    </row>
    <row r="30" spans="1:9" ht="21" customHeight="1" x14ac:dyDescent="0.2">
      <c r="A30" s="14">
        <v>68</v>
      </c>
      <c r="B30" s="14" t="s">
        <v>15</v>
      </c>
      <c r="C30" s="79"/>
      <c r="D30" s="8"/>
      <c r="E30" s="8"/>
      <c r="F30" s="8"/>
      <c r="G30" s="106"/>
      <c r="H30" s="30"/>
      <c r="I30" s="104"/>
    </row>
    <row r="31" spans="1:9" ht="24.75" customHeight="1" x14ac:dyDescent="0.2">
      <c r="A31" s="15">
        <v>68</v>
      </c>
      <c r="B31" s="12" t="s">
        <v>16</v>
      </c>
      <c r="C31" s="80">
        <f>SUM(C29:C30)</f>
        <v>0</v>
      </c>
      <c r="D31" s="8"/>
      <c r="E31" s="8"/>
      <c r="F31" s="8"/>
      <c r="G31" s="106"/>
      <c r="H31" s="31"/>
      <c r="I31" s="79"/>
    </row>
    <row r="32" spans="1:9" ht="33.75" customHeight="1" x14ac:dyDescent="0.2">
      <c r="A32" s="15">
        <v>65</v>
      </c>
      <c r="B32" s="12" t="s">
        <v>31</v>
      </c>
      <c r="C32" s="79"/>
      <c r="D32" s="8"/>
      <c r="E32" s="8"/>
      <c r="F32" s="8"/>
      <c r="G32" s="106"/>
      <c r="H32" s="31"/>
      <c r="I32" s="79"/>
    </row>
    <row r="33" spans="1:9" ht="30.75" customHeight="1" x14ac:dyDescent="0.2">
      <c r="A33" s="15">
        <v>86</v>
      </c>
      <c r="B33" s="12" t="s">
        <v>32</v>
      </c>
      <c r="C33" s="79"/>
      <c r="D33" s="8"/>
      <c r="E33" s="8"/>
      <c r="F33" s="8"/>
      <c r="G33" s="107"/>
      <c r="H33" s="31"/>
      <c r="I33" s="79"/>
    </row>
    <row r="34" spans="1:9" ht="31.5" customHeight="1" x14ac:dyDescent="0.2">
      <c r="A34" s="15"/>
      <c r="B34" s="12" t="s">
        <v>6</v>
      </c>
      <c r="C34" s="80">
        <f>SUM(C32:C33,C22:C30)</f>
        <v>0</v>
      </c>
      <c r="D34" s="8"/>
      <c r="E34" s="8"/>
      <c r="F34" s="8"/>
      <c r="G34" s="13">
        <v>7451</v>
      </c>
      <c r="H34" s="14" t="s">
        <v>25</v>
      </c>
      <c r="I34" s="79"/>
    </row>
    <row r="35" spans="1:9" ht="30.75" customHeight="1" x14ac:dyDescent="0.2">
      <c r="A35" s="15"/>
      <c r="B35" s="17" t="s">
        <v>29</v>
      </c>
      <c r="C35" s="81" t="str">
        <f>IF(I47&gt;C34,I47-C34,"")</f>
        <v/>
      </c>
      <c r="D35" s="8"/>
      <c r="E35" s="8"/>
      <c r="F35" s="8"/>
      <c r="G35" s="13">
        <v>7452</v>
      </c>
      <c r="H35" s="19" t="s">
        <v>33</v>
      </c>
      <c r="I35" s="79"/>
    </row>
    <row r="36" spans="1:9" ht="30.75" customHeight="1" x14ac:dyDescent="0.2">
      <c r="A36" s="18"/>
      <c r="B36" s="17" t="s">
        <v>17</v>
      </c>
      <c r="C36" s="82">
        <f>SUM(C34:C35)</f>
        <v>0</v>
      </c>
      <c r="D36" s="8"/>
      <c r="E36" s="8"/>
      <c r="F36" s="8"/>
      <c r="G36" s="105">
        <v>746</v>
      </c>
      <c r="H36" s="16" t="s">
        <v>40</v>
      </c>
      <c r="I36" s="103"/>
    </row>
    <row r="37" spans="1:9" ht="28.5" customHeight="1" x14ac:dyDescent="0.2">
      <c r="A37" s="9"/>
      <c r="B37" s="9"/>
      <c r="C37" s="9"/>
      <c r="D37" s="8"/>
      <c r="E37" s="8"/>
      <c r="F37" s="8"/>
      <c r="G37" s="107"/>
      <c r="H37" s="30"/>
      <c r="I37" s="104"/>
    </row>
    <row r="38" spans="1:9" ht="25.5" customHeight="1" x14ac:dyDescent="0.2">
      <c r="A38" s="9"/>
      <c r="B38" s="9"/>
      <c r="C38" s="9"/>
      <c r="D38" s="8"/>
      <c r="E38" s="8"/>
      <c r="F38" s="8"/>
      <c r="G38" s="13">
        <v>748</v>
      </c>
      <c r="H38" s="19" t="s">
        <v>18</v>
      </c>
      <c r="I38" s="79"/>
    </row>
    <row r="39" spans="1:9" ht="30.75" customHeight="1" x14ac:dyDescent="0.2">
      <c r="A39" s="9"/>
      <c r="B39" s="20"/>
      <c r="C39" s="9"/>
      <c r="D39" s="8"/>
      <c r="E39" s="8"/>
      <c r="F39" s="8"/>
      <c r="G39" s="13">
        <v>75</v>
      </c>
      <c r="H39" s="14" t="s">
        <v>19</v>
      </c>
      <c r="I39" s="79"/>
    </row>
    <row r="40" spans="1:9" ht="29.25" customHeight="1" x14ac:dyDescent="0.2">
      <c r="A40" s="1" t="s">
        <v>42</v>
      </c>
      <c r="B40" s="85"/>
      <c r="C40" s="9"/>
      <c r="D40" s="8"/>
      <c r="E40" s="8"/>
      <c r="F40" s="8"/>
      <c r="G40" s="13">
        <v>75</v>
      </c>
      <c r="H40" s="14" t="s">
        <v>20</v>
      </c>
      <c r="I40" s="79"/>
    </row>
    <row r="41" spans="1:9" ht="25.5" customHeight="1" x14ac:dyDescent="0.2">
      <c r="A41" s="1" t="s">
        <v>43</v>
      </c>
      <c r="B41" s="86"/>
      <c r="C41" s="21"/>
      <c r="D41" s="8"/>
      <c r="E41" s="8"/>
      <c r="F41" s="8"/>
      <c r="G41" s="12">
        <v>75</v>
      </c>
      <c r="H41" s="12" t="s">
        <v>21</v>
      </c>
      <c r="I41" s="80">
        <f>SUM(I39:I40)</f>
        <v>0</v>
      </c>
    </row>
    <row r="42" spans="1:9" ht="27.75" customHeight="1" x14ac:dyDescent="0.2">
      <c r="A42" s="25"/>
      <c r="B42" s="25"/>
      <c r="C42" s="22"/>
      <c r="D42" s="9"/>
      <c r="E42" s="9"/>
      <c r="F42" s="8"/>
      <c r="G42" s="12">
        <v>76</v>
      </c>
      <c r="H42" s="12" t="s">
        <v>36</v>
      </c>
      <c r="I42" s="78"/>
    </row>
    <row r="43" spans="1:9" ht="27" customHeight="1" x14ac:dyDescent="0.2">
      <c r="A43" s="117" t="s">
        <v>77</v>
      </c>
      <c r="B43" s="117"/>
      <c r="C43" s="117"/>
      <c r="D43" s="9"/>
      <c r="E43" s="9"/>
      <c r="F43" s="8"/>
      <c r="G43" s="12">
        <v>77</v>
      </c>
      <c r="H43" s="12" t="s">
        <v>37</v>
      </c>
      <c r="I43" s="78"/>
    </row>
    <row r="44" spans="1:9" ht="21" customHeight="1" x14ac:dyDescent="0.2">
      <c r="A44" s="25"/>
      <c r="B44" s="113"/>
      <c r="C44" s="21"/>
      <c r="D44" s="9"/>
      <c r="E44" s="9"/>
      <c r="F44" s="8"/>
      <c r="G44" s="12">
        <v>78</v>
      </c>
      <c r="H44" s="12" t="s">
        <v>22</v>
      </c>
      <c r="I44" s="78"/>
    </row>
    <row r="45" spans="1:9" s="25" customFormat="1" ht="27" customHeight="1" x14ac:dyDescent="0.2">
      <c r="A45" s="29"/>
      <c r="B45" s="114"/>
      <c r="C45" s="21"/>
      <c r="D45" s="21"/>
      <c r="E45" s="21"/>
      <c r="F45" s="24"/>
      <c r="G45" s="12">
        <v>79</v>
      </c>
      <c r="H45" s="12" t="s">
        <v>38</v>
      </c>
      <c r="I45" s="78"/>
    </row>
    <row r="46" spans="1:9" s="25" customFormat="1" ht="27" customHeight="1" x14ac:dyDescent="0.2">
      <c r="A46" s="4"/>
      <c r="B46" s="115"/>
      <c r="C46" s="23"/>
      <c r="D46" s="9"/>
      <c r="E46" s="9"/>
      <c r="F46" s="24"/>
      <c r="G46" s="12">
        <v>87</v>
      </c>
      <c r="H46" s="12" t="s">
        <v>30</v>
      </c>
      <c r="I46" s="84">
        <f>$C$33</f>
        <v>0</v>
      </c>
    </row>
    <row r="47" spans="1:9" s="25" customFormat="1" ht="25.5" customHeight="1" x14ac:dyDescent="0.2">
      <c r="C47" s="26"/>
      <c r="D47" s="9"/>
      <c r="E47" s="9"/>
      <c r="F47" s="24"/>
      <c r="G47" s="12"/>
      <c r="H47" s="12" t="s">
        <v>7</v>
      </c>
      <c r="I47" s="80">
        <f>SUM(I41:I46,I22:I38)</f>
        <v>0</v>
      </c>
    </row>
    <row r="48" spans="1:9" s="25" customFormat="1" ht="27" customHeight="1" x14ac:dyDescent="0.2">
      <c r="A48" s="50"/>
      <c r="B48" s="51"/>
      <c r="C48" s="27"/>
      <c r="D48" s="21"/>
      <c r="E48" s="21"/>
      <c r="F48" s="24"/>
      <c r="G48" s="12"/>
      <c r="H48" s="17" t="s">
        <v>23</v>
      </c>
      <c r="I48" s="82" t="str">
        <f>IF(C34&gt;I47,C34-I47,"")</f>
        <v/>
      </c>
    </row>
    <row r="49" spans="1:9" s="25" customFormat="1" ht="26.25" customHeight="1" x14ac:dyDescent="0.2">
      <c r="A49" s="27"/>
      <c r="B49" s="52"/>
      <c r="C49" s="28"/>
      <c r="D49" s="21"/>
      <c r="E49" s="21"/>
      <c r="F49" s="24"/>
      <c r="G49" s="12"/>
      <c r="H49" s="17" t="s">
        <v>17</v>
      </c>
      <c r="I49" s="82">
        <f>SUM(I47:I48)</f>
        <v>0</v>
      </c>
    </row>
    <row r="50" spans="1:9" s="25" customFormat="1" ht="21" customHeight="1" x14ac:dyDescent="0.2">
      <c r="A50" s="27"/>
      <c r="B50" s="52"/>
      <c r="C50" s="28"/>
      <c r="D50" s="21"/>
      <c r="E50" s="21"/>
      <c r="F50" s="24"/>
      <c r="G50" s="60"/>
      <c r="H50" s="61"/>
      <c r="I50" s="62"/>
    </row>
    <row r="51" spans="1:9" s="25" customFormat="1" ht="54" customHeight="1" x14ac:dyDescent="0.2">
      <c r="A51" s="59" t="s">
        <v>147</v>
      </c>
      <c r="B51" s="33"/>
      <c r="C51" s="33"/>
      <c r="D51" s="34"/>
      <c r="E51" s="34"/>
      <c r="F51" s="34"/>
      <c r="G51" s="33"/>
      <c r="H51" s="33"/>
      <c r="I51" s="4"/>
    </row>
    <row r="52" spans="1:9" ht="24.95" customHeight="1" x14ac:dyDescent="0.2">
      <c r="A52" s="126" t="s">
        <v>93</v>
      </c>
      <c r="B52" s="126"/>
      <c r="C52" s="126"/>
      <c r="D52" s="126"/>
      <c r="E52" s="126"/>
      <c r="F52" s="126"/>
      <c r="G52" s="126"/>
      <c r="H52" s="126"/>
      <c r="I52" s="126"/>
    </row>
    <row r="53" spans="1:9" ht="24.95" customHeight="1" x14ac:dyDescent="0.2">
      <c r="A53" s="33"/>
      <c r="B53" s="33"/>
      <c r="C53" s="33"/>
      <c r="D53" s="34"/>
      <c r="E53" s="34"/>
      <c r="F53" s="34"/>
      <c r="G53" s="33"/>
      <c r="H53" s="33"/>
    </row>
    <row r="54" spans="1:9" ht="24.95" customHeight="1" x14ac:dyDescent="0.2">
      <c r="A54" s="110" t="s">
        <v>80</v>
      </c>
      <c r="B54" s="110"/>
      <c r="C54" s="110"/>
      <c r="D54" s="110"/>
      <c r="E54" s="110"/>
      <c r="F54" s="110"/>
      <c r="G54" s="110"/>
      <c r="H54" s="110"/>
      <c r="I54" s="110"/>
    </row>
    <row r="55" spans="1:9" ht="15" customHeight="1" x14ac:dyDescent="0.2">
      <c r="A55" s="33"/>
      <c r="B55" s="33"/>
      <c r="C55" s="33"/>
      <c r="D55" s="33"/>
      <c r="E55" s="33"/>
      <c r="F55" s="33"/>
      <c r="G55" s="33"/>
      <c r="H55" s="33"/>
    </row>
    <row r="56" spans="1:9" ht="24.95" customHeight="1" x14ac:dyDescent="0.2">
      <c r="A56" s="36" t="s">
        <v>56</v>
      </c>
      <c r="B56" s="33"/>
      <c r="C56" s="33"/>
      <c r="D56" s="33"/>
      <c r="E56" s="33"/>
      <c r="F56" s="33"/>
      <c r="G56" s="33"/>
      <c r="H56" s="33"/>
    </row>
    <row r="57" spans="1:9" ht="15" customHeight="1" x14ac:dyDescent="0.2">
      <c r="A57" s="33"/>
      <c r="B57" s="33"/>
      <c r="C57" s="33"/>
      <c r="D57" s="33"/>
      <c r="E57" s="33"/>
      <c r="F57" s="33"/>
      <c r="G57" s="33"/>
      <c r="H57" s="33"/>
    </row>
    <row r="58" spans="1:9" ht="24.95" customHeight="1" x14ac:dyDescent="0.2">
      <c r="A58" s="33"/>
      <c r="B58" s="37" t="s">
        <v>57</v>
      </c>
      <c r="C58" s="87"/>
      <c r="D58" s="33"/>
      <c r="E58" s="33"/>
      <c r="F58" s="33"/>
      <c r="G58" s="33"/>
      <c r="H58" s="33"/>
    </row>
    <row r="59" spans="1:9" ht="24.95" customHeight="1" x14ac:dyDescent="0.2">
      <c r="A59" s="33"/>
      <c r="B59" s="37" t="s">
        <v>58</v>
      </c>
      <c r="C59" s="87"/>
      <c r="D59" s="35"/>
      <c r="E59" s="35"/>
      <c r="F59" s="35"/>
      <c r="G59" s="33"/>
      <c r="H59" s="33"/>
    </row>
    <row r="60" spans="1:9" ht="24.95" customHeight="1" x14ac:dyDescent="0.2">
      <c r="A60" s="33"/>
      <c r="B60" s="37" t="s">
        <v>59</v>
      </c>
      <c r="C60" s="87"/>
      <c r="D60" s="33"/>
      <c r="E60" s="33"/>
      <c r="F60" s="33"/>
      <c r="G60" s="33"/>
      <c r="H60" s="33"/>
    </row>
    <row r="61" spans="1:9" ht="24.95" customHeight="1" x14ac:dyDescent="0.2">
      <c r="A61" s="33"/>
      <c r="B61" s="37" t="s">
        <v>60</v>
      </c>
      <c r="C61" s="87"/>
      <c r="D61" s="33"/>
      <c r="E61" s="33"/>
      <c r="F61" s="33"/>
      <c r="G61" s="33"/>
      <c r="H61" s="33"/>
    </row>
    <row r="62" spans="1:9" ht="24.95" customHeight="1" x14ac:dyDescent="0.2">
      <c r="A62" s="33"/>
      <c r="B62" s="37" t="s">
        <v>61</v>
      </c>
      <c r="C62" s="87"/>
      <c r="D62" s="33"/>
      <c r="E62" s="33"/>
      <c r="F62" s="33"/>
      <c r="G62" s="33"/>
      <c r="H62" s="33"/>
    </row>
    <row r="63" spans="1:9" ht="24.95" customHeight="1" x14ac:dyDescent="0.2">
      <c r="A63" s="33"/>
      <c r="B63" s="38" t="s">
        <v>62</v>
      </c>
      <c r="C63" s="88">
        <f>SUM(C58+C59-C60+C61+C62)</f>
        <v>0</v>
      </c>
      <c r="D63" s="33"/>
      <c r="E63" s="33"/>
      <c r="F63" s="33"/>
      <c r="G63" s="39"/>
      <c r="H63" s="40"/>
    </row>
    <row r="64" spans="1:9" ht="24.95" customHeight="1" x14ac:dyDescent="0.2">
      <c r="A64" s="33"/>
      <c r="B64" s="33"/>
      <c r="C64" s="89"/>
      <c r="D64" s="33"/>
      <c r="E64" s="33"/>
      <c r="F64" s="33"/>
      <c r="G64" s="39"/>
      <c r="H64" s="40"/>
    </row>
    <row r="65" spans="1:8" ht="24.95" customHeight="1" x14ac:dyDescent="0.2">
      <c r="A65" s="36" t="s">
        <v>63</v>
      </c>
      <c r="B65" s="33"/>
      <c r="C65" s="89"/>
      <c r="D65" s="33"/>
      <c r="E65" s="33"/>
      <c r="F65" s="33"/>
      <c r="G65" s="39"/>
      <c r="H65" s="40"/>
    </row>
    <row r="66" spans="1:8" ht="15" customHeight="1" x14ac:dyDescent="0.2">
      <c r="A66" s="40"/>
      <c r="B66" s="40"/>
      <c r="C66" s="90"/>
      <c r="D66" s="33"/>
      <c r="E66" s="33"/>
      <c r="F66" s="33"/>
      <c r="G66" s="39"/>
      <c r="H66" s="40"/>
    </row>
    <row r="67" spans="1:8" ht="24.95" customHeight="1" x14ac:dyDescent="0.2">
      <c r="A67" s="40"/>
      <c r="B67" s="42" t="s">
        <v>64</v>
      </c>
      <c r="C67" s="87"/>
      <c r="D67" s="33"/>
      <c r="E67" s="33"/>
      <c r="F67" s="33"/>
      <c r="G67" s="39"/>
      <c r="H67" s="40"/>
    </row>
    <row r="68" spans="1:8" ht="24.95" customHeight="1" x14ac:dyDescent="0.2">
      <c r="A68" s="40"/>
      <c r="B68" s="42" t="s">
        <v>65</v>
      </c>
      <c r="C68" s="87"/>
      <c r="D68" s="33"/>
      <c r="E68" s="33"/>
      <c r="F68" s="33"/>
      <c r="G68" s="39"/>
      <c r="H68" s="40"/>
    </row>
    <row r="69" spans="1:8" ht="24.95" customHeight="1" x14ac:dyDescent="0.2">
      <c r="A69" s="40"/>
      <c r="B69" s="42" t="s">
        <v>66</v>
      </c>
      <c r="C69" s="87"/>
      <c r="D69" s="33"/>
      <c r="E69" s="33"/>
      <c r="F69" s="33"/>
      <c r="G69" s="39"/>
      <c r="H69" s="40"/>
    </row>
    <row r="70" spans="1:8" ht="24.95" customHeight="1" x14ac:dyDescent="0.2">
      <c r="A70" s="40"/>
      <c r="B70" s="43" t="s">
        <v>67</v>
      </c>
      <c r="C70" s="87"/>
      <c r="D70" s="44"/>
      <c r="E70" s="40"/>
      <c r="F70" s="40"/>
      <c r="G70" s="39"/>
      <c r="H70" s="40"/>
    </row>
    <row r="71" spans="1:8" ht="24.95" customHeight="1" x14ac:dyDescent="0.2">
      <c r="A71" s="40"/>
      <c r="B71" s="43" t="s">
        <v>67</v>
      </c>
      <c r="C71" s="87"/>
      <c r="D71" s="39"/>
      <c r="E71" s="39"/>
      <c r="F71" s="39"/>
      <c r="G71" s="39"/>
      <c r="H71" s="40"/>
    </row>
    <row r="72" spans="1:8" ht="24.95" customHeight="1" x14ac:dyDescent="0.2">
      <c r="A72" s="40"/>
      <c r="B72" s="43" t="s">
        <v>67</v>
      </c>
      <c r="C72" s="87"/>
      <c r="D72" s="39"/>
      <c r="E72" s="39"/>
      <c r="F72" s="39"/>
      <c r="G72" s="39"/>
      <c r="H72" s="40"/>
    </row>
    <row r="73" spans="1:8" ht="24.95" customHeight="1" x14ac:dyDescent="0.2">
      <c r="A73" s="40"/>
      <c r="B73" s="38" t="s">
        <v>68</v>
      </c>
      <c r="C73" s="91">
        <f>SUM(C67:C72)</f>
        <v>0</v>
      </c>
      <c r="D73" s="39"/>
      <c r="E73" s="39"/>
      <c r="F73" s="39"/>
      <c r="G73" s="39"/>
      <c r="H73" s="40"/>
    </row>
    <row r="74" spans="1:8" ht="15" customHeight="1" x14ac:dyDescent="0.2">
      <c r="A74" s="40"/>
      <c r="B74" s="40"/>
      <c r="C74" s="90"/>
      <c r="D74" s="39"/>
      <c r="E74" s="39"/>
      <c r="F74" s="39"/>
      <c r="G74" s="39"/>
      <c r="H74" s="40"/>
    </row>
    <row r="75" spans="1:8" ht="24.95" customHeight="1" x14ac:dyDescent="0.2">
      <c r="A75" s="36" t="s">
        <v>69</v>
      </c>
      <c r="B75" s="40"/>
      <c r="C75" s="90"/>
      <c r="D75" s="39"/>
      <c r="E75" s="39"/>
      <c r="F75" s="39"/>
      <c r="G75" s="39"/>
      <c r="H75" s="40"/>
    </row>
    <row r="76" spans="1:8" ht="14.25" customHeight="1" x14ac:dyDescent="0.2">
      <c r="A76" s="40"/>
      <c r="B76" s="40"/>
      <c r="C76" s="90"/>
      <c r="D76" s="39"/>
      <c r="E76" s="39"/>
      <c r="F76" s="39"/>
      <c r="G76" s="39"/>
      <c r="H76" s="40"/>
    </row>
    <row r="77" spans="1:8" ht="24.95" customHeight="1" x14ac:dyDescent="0.2">
      <c r="A77" s="40"/>
      <c r="B77" s="42" t="s">
        <v>70</v>
      </c>
      <c r="C77" s="87"/>
      <c r="D77" s="39"/>
      <c r="E77" s="39"/>
      <c r="F77" s="39"/>
      <c r="G77" s="39"/>
      <c r="H77" s="40"/>
    </row>
    <row r="78" spans="1:8" ht="24.95" customHeight="1" x14ac:dyDescent="0.2">
      <c r="A78" s="40"/>
      <c r="B78" s="42" t="s">
        <v>71</v>
      </c>
      <c r="C78" s="87"/>
      <c r="D78" s="39"/>
      <c r="E78" s="39"/>
      <c r="F78" s="39"/>
      <c r="G78" s="39"/>
      <c r="H78" s="40"/>
    </row>
    <row r="79" spans="1:8" ht="24.95" customHeight="1" x14ac:dyDescent="0.2">
      <c r="A79" s="40"/>
      <c r="B79" s="45"/>
      <c r="C79" s="87"/>
      <c r="D79" s="39"/>
      <c r="E79" s="39"/>
      <c r="F79" s="39"/>
      <c r="G79" s="39"/>
      <c r="H79" s="40"/>
    </row>
    <row r="80" spans="1:8" ht="24.95" customHeight="1" x14ac:dyDescent="0.2">
      <c r="A80" s="40"/>
      <c r="B80" s="45"/>
      <c r="C80" s="87"/>
      <c r="D80" s="39"/>
      <c r="E80" s="39"/>
      <c r="F80" s="39"/>
      <c r="G80" s="39"/>
      <c r="H80" s="40"/>
    </row>
    <row r="81" spans="1:9" ht="24.95" customHeight="1" x14ac:dyDescent="0.2">
      <c r="A81" s="40"/>
      <c r="B81" s="45"/>
      <c r="C81" s="87"/>
      <c r="D81" s="39"/>
      <c r="E81" s="39"/>
      <c r="F81" s="39"/>
      <c r="G81" s="33"/>
      <c r="H81" s="33"/>
    </row>
    <row r="82" spans="1:9" ht="24.95" customHeight="1" x14ac:dyDescent="0.2">
      <c r="A82" s="40"/>
      <c r="B82" s="45"/>
      <c r="C82" s="87"/>
      <c r="D82" s="39"/>
      <c r="E82" s="39"/>
      <c r="F82" s="39"/>
      <c r="G82" s="33"/>
      <c r="H82" s="33"/>
    </row>
    <row r="83" spans="1:9" ht="24.95" customHeight="1" x14ac:dyDescent="0.2">
      <c r="A83" s="40"/>
      <c r="B83" s="38" t="s">
        <v>72</v>
      </c>
      <c r="C83" s="88">
        <f>SUM(C77:C82)</f>
        <v>0</v>
      </c>
      <c r="D83" s="39"/>
      <c r="E83" s="39"/>
      <c r="F83" s="39"/>
      <c r="G83" s="33"/>
      <c r="H83" s="33"/>
    </row>
    <row r="84" spans="1:9" ht="24.95" customHeight="1" x14ac:dyDescent="0.2">
      <c r="A84" s="33"/>
      <c r="B84" s="33"/>
      <c r="C84" s="41"/>
      <c r="D84" s="39"/>
      <c r="E84" s="39"/>
      <c r="F84" s="39"/>
      <c r="G84" s="33"/>
      <c r="H84" s="33"/>
    </row>
    <row r="85" spans="1:9" ht="24.95" customHeight="1" x14ac:dyDescent="0.2">
      <c r="A85" s="46" t="s">
        <v>148</v>
      </c>
      <c r="B85" s="33"/>
      <c r="C85" s="41"/>
      <c r="D85" s="39"/>
      <c r="E85" s="39"/>
      <c r="F85" s="39"/>
      <c r="G85" s="33"/>
      <c r="H85" s="33"/>
    </row>
    <row r="86" spans="1:9" ht="24.95" customHeight="1" x14ac:dyDescent="0.2">
      <c r="A86" s="118" t="s">
        <v>78</v>
      </c>
      <c r="B86" s="119"/>
      <c r="C86" s="47">
        <f>C63+C73-C83</f>
        <v>0</v>
      </c>
      <c r="D86" s="33"/>
      <c r="E86" s="33"/>
      <c r="F86" s="33"/>
      <c r="H86" s="25"/>
    </row>
    <row r="87" spans="1:9" ht="9.75" customHeight="1" x14ac:dyDescent="0.2">
      <c r="A87" s="33"/>
      <c r="B87" s="33"/>
      <c r="C87" s="33"/>
      <c r="D87" s="33"/>
      <c r="E87" s="33"/>
      <c r="F87" s="33"/>
      <c r="G87" s="29"/>
      <c r="H87" s="29"/>
    </row>
    <row r="88" spans="1:9" ht="24.95" customHeight="1" x14ac:dyDescent="0.2">
      <c r="A88" s="48"/>
      <c r="B88" s="48"/>
      <c r="C88" s="25"/>
      <c r="D88" s="33"/>
      <c r="E88" s="33"/>
      <c r="F88" s="33"/>
      <c r="G88" s="1" t="s">
        <v>42</v>
      </c>
      <c r="H88" s="85"/>
      <c r="I88" s="9"/>
    </row>
    <row r="89" spans="1:9" ht="24.95" customHeight="1" x14ac:dyDescent="0.2">
      <c r="A89" s="48"/>
      <c r="B89" s="48"/>
      <c r="C89" s="49"/>
      <c r="D89" s="40"/>
      <c r="E89" s="40"/>
      <c r="F89" s="40"/>
      <c r="G89" s="1" t="s">
        <v>43</v>
      </c>
      <c r="H89" s="86"/>
      <c r="I89" s="21"/>
    </row>
    <row r="90" spans="1:9" ht="24.95" customHeight="1" x14ac:dyDescent="0.2">
      <c r="A90" s="48"/>
      <c r="B90" s="48"/>
      <c r="C90" s="49"/>
      <c r="D90" s="40"/>
      <c r="E90" s="40"/>
      <c r="F90" s="40"/>
      <c r="G90" s="25"/>
      <c r="H90" s="25"/>
      <c r="I90" s="22"/>
    </row>
    <row r="91" spans="1:9" ht="41.25" customHeight="1" x14ac:dyDescent="0.2">
      <c r="A91" s="48"/>
      <c r="B91" s="48"/>
      <c r="C91" s="49"/>
      <c r="D91" s="40"/>
      <c r="E91" s="40"/>
      <c r="F91" s="40"/>
      <c r="G91" s="117" t="s">
        <v>77</v>
      </c>
      <c r="H91" s="117"/>
      <c r="I91" s="117"/>
    </row>
    <row r="92" spans="1:9" ht="24.95" customHeight="1" x14ac:dyDescent="0.2">
      <c r="A92" s="48"/>
      <c r="B92" s="48"/>
      <c r="C92" s="49"/>
      <c r="D92" s="40"/>
      <c r="E92" s="40"/>
      <c r="F92" s="40"/>
      <c r="G92" s="25"/>
      <c r="H92" s="113"/>
      <c r="I92" s="21"/>
    </row>
    <row r="93" spans="1:9" ht="24.95" customHeight="1" x14ac:dyDescent="0.2">
      <c r="A93" s="48"/>
      <c r="B93" s="48"/>
      <c r="C93" s="49"/>
      <c r="D93" s="40"/>
      <c r="E93" s="40"/>
      <c r="F93" s="40"/>
      <c r="G93" s="29"/>
      <c r="H93" s="114"/>
      <c r="I93" s="21"/>
    </row>
    <row r="94" spans="1:9" ht="24.95" customHeight="1" x14ac:dyDescent="0.2">
      <c r="A94" s="48"/>
      <c r="B94" s="48"/>
      <c r="C94" s="49"/>
      <c r="D94" s="40"/>
      <c r="E94" s="40"/>
      <c r="F94" s="40"/>
      <c r="G94" s="4"/>
      <c r="H94" s="115"/>
      <c r="I94" s="23"/>
    </row>
  </sheetData>
  <sheetProtection algorithmName="SHA-512" hashValue="XzyOPz8gJJNgfMY2UI4TJnE7AhGfmva3HpvkCjcctpHrAQMHg9B+pk/jb+XyFxuIuFrOUu4kQt3srF/GlpD0Ug==" saltValue="3flGSApQtyqsYlgI3mUukw==" spinCount="100000" sheet="1"/>
  <mergeCells count="23">
    <mergeCell ref="A54:I54"/>
    <mergeCell ref="A12:B12"/>
    <mergeCell ref="H92:H94"/>
    <mergeCell ref="H20:H21"/>
    <mergeCell ref="A20:A21"/>
    <mergeCell ref="B20:B21"/>
    <mergeCell ref="C20:C21"/>
    <mergeCell ref="F20:F21"/>
    <mergeCell ref="G20:G21"/>
    <mergeCell ref="B44:B46"/>
    <mergeCell ref="G91:I91"/>
    <mergeCell ref="A86:B86"/>
    <mergeCell ref="A43:C43"/>
    <mergeCell ref="H13:I13"/>
    <mergeCell ref="A52:I52"/>
    <mergeCell ref="A5:B7"/>
    <mergeCell ref="I29:I30"/>
    <mergeCell ref="I36:I37"/>
    <mergeCell ref="G29:G33"/>
    <mergeCell ref="G36:G37"/>
    <mergeCell ref="I20:I21"/>
    <mergeCell ref="C8:H8"/>
    <mergeCell ref="H10:I10"/>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36" yWindow="348"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4"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2" fitToHeight="2" orientation="portrait" r:id="rId2"/>
  <headerFooter alignWithMargins="0">
    <oddFooter>&amp;L&amp;A&amp;R&amp;P/&amp;N</oddFooter>
  </headerFooter>
  <rowBreaks count="1" manualBreakCount="1">
    <brk id="49"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533" r:id="rId5" name="Check Box 221">
              <controlPr defaultSize="0" autoFill="0" autoLine="0" autoPict="0">
                <anchor moveWithCells="1">
                  <from>
                    <xdr:col>7</xdr:col>
                    <xdr:colOff>1457325</xdr:colOff>
                    <xdr:row>16</xdr:row>
                    <xdr:rowOff>180975</xdr:rowOff>
                  </from>
                  <to>
                    <xdr:col>7</xdr:col>
                    <xdr:colOff>2124075</xdr:colOff>
                    <xdr:row>17</xdr:row>
                    <xdr:rowOff>95250</xdr:rowOff>
                  </to>
                </anchor>
              </controlPr>
            </control>
          </mc:Choice>
        </mc:AlternateContent>
        <mc:AlternateContent xmlns:mc="http://schemas.openxmlformats.org/markup-compatibility/2006">
          <mc:Choice Requires="x14">
            <control shapeId="13534" r:id="rId6" name="Check Box 222">
              <controlPr defaultSize="0" autoFill="0" autoLine="0" autoPict="0">
                <anchor moveWithCells="1">
                  <from>
                    <xdr:col>7</xdr:col>
                    <xdr:colOff>2771775</xdr:colOff>
                    <xdr:row>16</xdr:row>
                    <xdr:rowOff>142875</xdr:rowOff>
                  </from>
                  <to>
                    <xdr:col>8</xdr:col>
                    <xdr:colOff>85725</xdr:colOff>
                    <xdr:row>17</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G73"/>
  <sheetViews>
    <sheetView showGridLines="0" workbookViewId="0">
      <pane ySplit="1" topLeftCell="A2" activePane="bottomLeft" state="frozen"/>
      <selection pane="bottomLeft" activeCell="C21" sqref="C21"/>
    </sheetView>
  </sheetViews>
  <sheetFormatPr baseColWidth="10" defaultColWidth="9.140625" defaultRowHeight="12.75" x14ac:dyDescent="0.2"/>
  <cols>
    <col min="1" max="1" width="10.85546875" style="2" bestFit="1" customWidth="1"/>
    <col min="2" max="2" width="17.42578125" style="2" bestFit="1" customWidth="1"/>
    <col min="3" max="3" width="70.85546875" style="2" bestFit="1" customWidth="1"/>
    <col min="4" max="4" width="29.5703125" style="2" customWidth="1"/>
    <col min="5" max="5" width="29" style="2" bestFit="1" customWidth="1"/>
    <col min="6" max="6" width="18.140625" style="2" customWidth="1"/>
    <col min="7" max="7" width="32" style="2" customWidth="1"/>
    <col min="8" max="16384" width="9.140625" style="2"/>
  </cols>
  <sheetData>
    <row r="1" spans="1:7" ht="66" customHeight="1" x14ac:dyDescent="0.2">
      <c r="A1" s="64" t="s">
        <v>44</v>
      </c>
      <c r="B1" s="64" t="s">
        <v>45</v>
      </c>
      <c r="C1" s="64" t="s">
        <v>46</v>
      </c>
      <c r="D1" s="64" t="s">
        <v>47</v>
      </c>
      <c r="E1" s="64" t="s">
        <v>48</v>
      </c>
      <c r="F1" s="64" t="s">
        <v>49</v>
      </c>
      <c r="G1" s="64" t="s">
        <v>50</v>
      </c>
    </row>
    <row r="2" spans="1:7" s="3" customFormat="1" ht="63.75" x14ac:dyDescent="0.2">
      <c r="A2" s="71" t="s">
        <v>90</v>
      </c>
      <c r="B2" s="71"/>
      <c r="C2" s="71"/>
      <c r="D2" s="71"/>
      <c r="E2" s="71"/>
      <c r="F2" s="71"/>
      <c r="G2" s="71"/>
    </row>
    <row r="3" spans="1:7" s="3" customFormat="1" ht="18.75" customHeight="1" x14ac:dyDescent="0.2">
      <c r="A3" s="99">
        <v>200300155</v>
      </c>
      <c r="B3" s="72"/>
      <c r="C3" s="96" t="s">
        <v>136</v>
      </c>
      <c r="D3" s="100" t="s">
        <v>137</v>
      </c>
      <c r="E3" s="72" t="s">
        <v>73</v>
      </c>
      <c r="F3" s="101" t="s">
        <v>103</v>
      </c>
      <c r="G3" s="101" t="s">
        <v>52</v>
      </c>
    </row>
    <row r="4" spans="1:7" ht="18.75" customHeight="1" x14ac:dyDescent="0.2">
      <c r="A4" s="99" t="s">
        <v>101</v>
      </c>
      <c r="B4" s="72"/>
      <c r="C4" s="100" t="s">
        <v>102</v>
      </c>
      <c r="D4" s="100" t="s">
        <v>138</v>
      </c>
      <c r="E4" s="72" t="s">
        <v>73</v>
      </c>
      <c r="F4" s="101" t="s">
        <v>103</v>
      </c>
      <c r="G4" s="101" t="s">
        <v>52</v>
      </c>
    </row>
    <row r="5" spans="1:7" ht="18.75" customHeight="1" x14ac:dyDescent="0.2">
      <c r="A5" s="99">
        <v>200700330</v>
      </c>
      <c r="B5" s="72"/>
      <c r="C5" s="100" t="s">
        <v>110</v>
      </c>
      <c r="D5" s="100" t="s">
        <v>139</v>
      </c>
      <c r="E5" s="72" t="s">
        <v>73</v>
      </c>
      <c r="F5" s="101" t="s">
        <v>111</v>
      </c>
      <c r="G5" s="101" t="s">
        <v>82</v>
      </c>
    </row>
    <row r="6" spans="1:7" ht="18.75" customHeight="1" x14ac:dyDescent="0.2">
      <c r="A6" s="99" t="s">
        <v>104</v>
      </c>
      <c r="B6" s="72"/>
      <c r="C6" s="100" t="s">
        <v>105</v>
      </c>
      <c r="D6" s="100" t="s">
        <v>74</v>
      </c>
      <c r="E6" s="72" t="s">
        <v>73</v>
      </c>
      <c r="F6" s="101" t="s">
        <v>100</v>
      </c>
      <c r="G6" s="101" t="s">
        <v>51</v>
      </c>
    </row>
    <row r="7" spans="1:7" ht="18.75" customHeight="1" x14ac:dyDescent="0.2">
      <c r="A7" s="99" t="s">
        <v>106</v>
      </c>
      <c r="B7" s="72"/>
      <c r="C7" s="100" t="s">
        <v>107</v>
      </c>
      <c r="D7" s="100" t="s">
        <v>75</v>
      </c>
      <c r="E7" s="72" t="s">
        <v>73</v>
      </c>
      <c r="F7" s="101" t="s">
        <v>108</v>
      </c>
      <c r="G7" s="101" t="s">
        <v>76</v>
      </c>
    </row>
    <row r="8" spans="1:7" ht="18.75" customHeight="1" x14ac:dyDescent="0.2">
      <c r="A8" s="99" t="s">
        <v>109</v>
      </c>
      <c r="B8" s="72"/>
      <c r="C8" s="100" t="s">
        <v>110</v>
      </c>
      <c r="D8" s="100" t="s">
        <v>81</v>
      </c>
      <c r="E8" s="72" t="s">
        <v>73</v>
      </c>
      <c r="F8" s="101" t="s">
        <v>111</v>
      </c>
      <c r="G8" s="101" t="s">
        <v>82</v>
      </c>
    </row>
    <row r="9" spans="1:7" ht="18.75" customHeight="1" x14ac:dyDescent="0.2">
      <c r="A9" s="99" t="s">
        <v>112</v>
      </c>
      <c r="B9" s="72"/>
      <c r="C9" s="100" t="s">
        <v>110</v>
      </c>
      <c r="D9" s="100" t="s">
        <v>83</v>
      </c>
      <c r="E9" s="72" t="s">
        <v>73</v>
      </c>
      <c r="F9" s="101" t="s">
        <v>111</v>
      </c>
      <c r="G9" s="101" t="s">
        <v>82</v>
      </c>
    </row>
    <row r="10" spans="1:7" ht="18.75" customHeight="1" x14ac:dyDescent="0.2">
      <c r="A10" s="99" t="s">
        <v>115</v>
      </c>
      <c r="B10" s="72"/>
      <c r="C10" s="100" t="s">
        <v>116</v>
      </c>
      <c r="D10" s="100" t="s">
        <v>84</v>
      </c>
      <c r="E10" s="72" t="s">
        <v>73</v>
      </c>
      <c r="F10" s="101" t="s">
        <v>117</v>
      </c>
      <c r="G10" s="101" t="s">
        <v>85</v>
      </c>
    </row>
    <row r="11" spans="1:7" ht="18.75" customHeight="1" x14ac:dyDescent="0.2">
      <c r="A11" s="99">
        <v>201200369</v>
      </c>
      <c r="B11" s="72"/>
      <c r="C11" s="100" t="s">
        <v>140</v>
      </c>
      <c r="D11" s="100" t="s">
        <v>141</v>
      </c>
      <c r="E11" s="72" t="s">
        <v>73</v>
      </c>
      <c r="F11" s="101" t="s">
        <v>142</v>
      </c>
      <c r="G11" s="101" t="s">
        <v>143</v>
      </c>
    </row>
    <row r="12" spans="1:7" ht="18.75" customHeight="1" x14ac:dyDescent="0.2">
      <c r="A12" s="99" t="s">
        <v>118</v>
      </c>
      <c r="B12" s="72"/>
      <c r="C12" s="100" t="s">
        <v>113</v>
      </c>
      <c r="D12" s="100" t="s">
        <v>86</v>
      </c>
      <c r="E12" s="72" t="s">
        <v>73</v>
      </c>
      <c r="F12" s="101" t="s">
        <v>114</v>
      </c>
      <c r="G12" s="101" t="s">
        <v>87</v>
      </c>
    </row>
    <row r="13" spans="1:7" ht="18.75" customHeight="1" x14ac:dyDescent="0.2">
      <c r="A13" s="99" t="s">
        <v>119</v>
      </c>
      <c r="B13" s="72"/>
      <c r="C13" s="100" t="s">
        <v>120</v>
      </c>
      <c r="D13" s="100" t="s">
        <v>94</v>
      </c>
      <c r="E13" s="72" t="s">
        <v>73</v>
      </c>
      <c r="F13" s="101" t="s">
        <v>100</v>
      </c>
      <c r="G13" s="101" t="s">
        <v>51</v>
      </c>
    </row>
    <row r="14" spans="1:7" ht="18.75" customHeight="1" x14ac:dyDescent="0.2">
      <c r="A14" s="99" t="s">
        <v>121</v>
      </c>
      <c r="B14" s="97"/>
      <c r="C14" s="98" t="s">
        <v>122</v>
      </c>
      <c r="D14" s="98" t="s">
        <v>96</v>
      </c>
      <c r="E14" s="97" t="s">
        <v>73</v>
      </c>
      <c r="F14" s="101" t="s">
        <v>123</v>
      </c>
      <c r="G14" s="101" t="s">
        <v>98</v>
      </c>
    </row>
    <row r="15" spans="1:7" ht="18.75" customHeight="1" x14ac:dyDescent="0.2">
      <c r="A15" s="99" t="s">
        <v>124</v>
      </c>
      <c r="B15" s="73"/>
      <c r="C15" s="100" t="s">
        <v>125</v>
      </c>
      <c r="D15" s="100" t="s">
        <v>126</v>
      </c>
      <c r="E15" s="73" t="s">
        <v>97</v>
      </c>
      <c r="F15" s="101" t="s">
        <v>127</v>
      </c>
      <c r="G15" s="101" t="s">
        <v>99</v>
      </c>
    </row>
    <row r="16" spans="1:7" ht="18.75" customHeight="1" x14ac:dyDescent="0.2">
      <c r="A16" s="99" t="s">
        <v>128</v>
      </c>
      <c r="B16" s="73"/>
      <c r="C16" s="100" t="s">
        <v>129</v>
      </c>
      <c r="D16" s="100" t="s">
        <v>130</v>
      </c>
      <c r="E16" s="73" t="s">
        <v>73</v>
      </c>
      <c r="F16" s="101" t="s">
        <v>131</v>
      </c>
      <c r="G16" s="101" t="s">
        <v>132</v>
      </c>
    </row>
    <row r="17" spans="1:7" ht="18.75" customHeight="1" x14ac:dyDescent="0.2">
      <c r="A17" s="99" t="s">
        <v>133</v>
      </c>
      <c r="B17" s="72"/>
      <c r="C17" s="100" t="s">
        <v>134</v>
      </c>
      <c r="D17" s="100" t="s">
        <v>135</v>
      </c>
      <c r="E17" s="73" t="s">
        <v>73</v>
      </c>
      <c r="F17" s="101" t="s">
        <v>100</v>
      </c>
      <c r="G17" s="101" t="s">
        <v>51</v>
      </c>
    </row>
    <row r="18" spans="1:7" ht="18.75" customHeight="1" x14ac:dyDescent="0.2">
      <c r="A18" s="127">
        <v>202100315</v>
      </c>
      <c r="B18" s="128"/>
      <c r="C18" s="100" t="s">
        <v>149</v>
      </c>
      <c r="D18" s="129" t="s">
        <v>150</v>
      </c>
      <c r="E18" s="100" t="s">
        <v>73</v>
      </c>
      <c r="F18" s="100" t="s">
        <v>100</v>
      </c>
      <c r="G18" s="100" t="s">
        <v>51</v>
      </c>
    </row>
    <row r="19" spans="1:7" ht="18.75" customHeight="1" x14ac:dyDescent="0.2">
      <c r="A19" s="72"/>
      <c r="B19" s="72"/>
      <c r="C19" s="72"/>
      <c r="D19" s="72"/>
      <c r="E19" s="72"/>
      <c r="F19" s="72"/>
      <c r="G19" s="72"/>
    </row>
    <row r="20" spans="1:7" ht="18.75" customHeight="1" x14ac:dyDescent="0.2">
      <c r="A20" s="72"/>
      <c r="B20" s="72"/>
      <c r="C20" s="72"/>
      <c r="D20" s="72"/>
      <c r="E20" s="72"/>
      <c r="F20" s="72"/>
      <c r="G20" s="72"/>
    </row>
    <row r="21" spans="1:7" ht="18.75" customHeight="1" x14ac:dyDescent="0.2">
      <c r="A21" s="72"/>
      <c r="B21" s="72"/>
      <c r="C21" s="72"/>
      <c r="D21" s="72"/>
      <c r="E21" s="72"/>
      <c r="F21" s="72"/>
      <c r="G21" s="72"/>
    </row>
    <row r="22" spans="1:7" ht="18.75" customHeight="1" x14ac:dyDescent="0.2">
      <c r="A22" s="73"/>
      <c r="B22" s="73"/>
      <c r="C22" s="73"/>
      <c r="D22" s="73"/>
      <c r="E22" s="72"/>
      <c r="F22" s="73"/>
      <c r="G22" s="73"/>
    </row>
    <row r="23" spans="1:7" ht="18.75" customHeight="1" x14ac:dyDescent="0.2">
      <c r="A23" s="73"/>
      <c r="B23" s="73"/>
      <c r="C23" s="73"/>
      <c r="D23" s="73"/>
      <c r="E23" s="73"/>
      <c r="F23" s="73"/>
      <c r="G23" s="73"/>
    </row>
    <row r="24" spans="1:7" ht="18.75" customHeight="1" x14ac:dyDescent="0.2">
      <c r="A24" s="73"/>
      <c r="B24" s="73"/>
      <c r="C24" s="73"/>
      <c r="D24" s="73"/>
      <c r="E24" s="73"/>
      <c r="F24" s="73"/>
      <c r="G24" s="73"/>
    </row>
    <row r="25" spans="1:7" ht="18.75" customHeight="1" x14ac:dyDescent="0.2"/>
    <row r="26" spans="1:7" ht="18.75" customHeight="1" x14ac:dyDescent="0.2"/>
    <row r="27" spans="1:7" ht="18.75" customHeight="1" x14ac:dyDescent="0.2"/>
    <row r="28" spans="1:7" ht="18.75" customHeight="1" x14ac:dyDescent="0.2"/>
    <row r="29" spans="1:7" ht="18.75" customHeight="1" x14ac:dyDescent="0.2"/>
    <row r="30" spans="1:7" ht="18.75" customHeight="1" x14ac:dyDescent="0.2"/>
    <row r="31" spans="1:7" ht="18.75" customHeight="1" x14ac:dyDescent="0.2"/>
    <row r="32" spans="1:7"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sheetData>
  <sheetProtection algorithmName="SHA-512" hashValue="0b+I1anCivbG2rlWIyGPRrRgp79e2JPAF7dJh04shxcymAywhMCv67qpCkPRsJs7Sd4DSmv4spBeOSrbENsaQQ==" saltValue="QAdQXip1ATwjBIUeHV2WfQ==" spinCount="100000"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Compte de résultat 2020</vt:lpstr>
      <vt:lpstr>BASE GESTIONNAIRES AL</vt:lpstr>
      <vt:lpstr>'BASE GESTIONNAIRES AL'!AFC_GEST_EQUIP</vt:lpstr>
      <vt:lpstr>'BASE GESTIONNAIRES AL'!Impression_des_titres</vt:lpstr>
      <vt:lpstr>'Compte de résultat 2020'!Impression_des_titres</vt:lpstr>
      <vt:lpstr>NUMDOSSIER</vt:lpstr>
      <vt:lpstr>TABLEIDENTIF</vt:lpstr>
      <vt:lpstr>'BASE GESTIONNAIRES AL'!Zone_d_impression</vt:lpstr>
      <vt:lpstr>'Compte de résultat 2020'!Zone_d_impression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2017-11-02T15:09:30Z</cp:lastPrinted>
  <dcterms:created xsi:type="dcterms:W3CDTF">2009-10-28T10:02:34Z</dcterms:created>
  <dcterms:modified xsi:type="dcterms:W3CDTF">2021-12-23T13:59:02Z</dcterms:modified>
</cp:coreProperties>
</file>