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PRX02V2-371TCA.caftours.cnaf\ACTSOC\Pilotage A. Sociale\09. Modèles docs-Plans\Action Sociale\Campagne PS\PS 2022-2023\1. Formulaires\FJT\"/>
    </mc:Choice>
  </mc:AlternateContent>
  <xr:revisionPtr revIDLastSave="0" documentId="13_ncr:1_{5C42BC1F-CFF8-48F6-96AC-822CA6B1F6CA}" xr6:coauthVersionLast="47" xr6:coauthVersionMax="47" xr10:uidLastSave="{00000000-0000-0000-0000-000000000000}"/>
  <bookViews>
    <workbookView xWindow="330" yWindow="-120" windowWidth="28590" windowHeight="15840" xr2:uid="{00000000-000D-0000-FFFF-FFFF00000000}"/>
  </bookViews>
  <sheets>
    <sheet name="Budge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FJT'!$A$1:$H$9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FJT'!$A$1:$H$9</definedName>
    <definedName name="_xlnm.Print_Area" localSheetId="0">'Budget FJT'!$A$1:$G$68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1" i="1" l="1"/>
  <c r="C10" i="1" l="1"/>
  <c r="C8" i="1"/>
  <c r="C9" i="1"/>
  <c r="C11" i="1"/>
  <c r="F33" i="1"/>
  <c r="F34" i="1" s="1"/>
  <c r="F47" i="1"/>
  <c r="F48" i="1" s="1"/>
  <c r="F55" i="1"/>
  <c r="F56" i="1" s="1"/>
  <c r="C65" i="1"/>
  <c r="F57" i="1" l="1"/>
  <c r="C59" i="1" s="1"/>
  <c r="C64" i="1" s="1"/>
</calcChain>
</file>

<file path=xl/sharedStrings.xml><?xml version="1.0" encoding="utf-8"?>
<sst xmlns="http://schemas.openxmlformats.org/spreadsheetml/2006/main" count="108" uniqueCount="79">
  <si>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</si>
  <si>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</si>
  <si>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</si>
  <si>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</si>
  <si>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</si>
  <si>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</si>
  <si>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</si>
  <si>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</si>
  <si>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</si>
  <si>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</si>
  <si>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</si>
  <si>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</si>
  <si>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</si>
  <si>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</si>
  <si>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</si>
  <si>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</si>
  <si>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</si>
  <si>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</si>
  <si>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</si>
  <si>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</si>
  <si>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</si>
  <si>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</si>
  <si>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</si>
  <si>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</si>
  <si>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</si>
  <si>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</si>
  <si>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</si>
  <si>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</si>
  <si>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</si>
  <si>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</si>
  <si>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</si>
  <si>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</si>
  <si>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</si>
  <si>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</si>
  <si>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</si>
  <si>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</si>
  <si>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</si>
  <si>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</si>
  <si>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</si>
  <si>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</si>
  <si>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</si>
  <si>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200200107</t>
  </si>
  <si>
    <t>200200143</t>
  </si>
  <si>
    <t>200200144</t>
  </si>
  <si>
    <t>200200145</t>
  </si>
  <si>
    <t>201100361</t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</si>
  <si>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</si>
  <si>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</si>
  <si>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</si>
  <si>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</si>
  <si>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</si>
  <si>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</si>
  <si>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</si>
  <si>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</si>
  <si>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</si>
  <si>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</si>
  <si>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</si>
  <si>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</si>
  <si>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merci de selectionner votre n° de dossier SIAS</t>
  </si>
  <si>
    <t>Signature :                                                       Cachet</t>
  </si>
  <si>
    <t>Corbeille S@fir :</t>
  </si>
  <si>
    <t>Prèv PSO</t>
  </si>
  <si>
    <t>Eléments budgétaires pour le calcul de la Prestation de service 
"Action socio-éducative"</t>
  </si>
  <si>
    <t>FOYER DE JEUNES TRAVAILLEURS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</si>
  <si>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</si>
  <si>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</si>
  <si>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</si>
  <si>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</si>
  <si>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</si>
  <si>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ASSOC JEUNESSE ET HABITAT</t>
  </si>
  <si>
    <t>201600220</t>
  </si>
  <si>
    <t>F.J.T. Résidence de Alternance</t>
  </si>
  <si>
    <t>F.J.T. Bléré</t>
  </si>
  <si>
    <t>BLERE</t>
  </si>
  <si>
    <t>Plafond 2022 = 414 691 €/an, soit PS maximum 124 407 €/an</t>
  </si>
  <si>
    <t>(1) assiette 2 maximum 2022 = 3 163 € par lit agrée (effectif selon le dernier Agrément préfectoral)</t>
  </si>
  <si>
    <t>Exercices 2023</t>
  </si>
  <si>
    <t>Prévisionnel 2023</t>
  </si>
  <si>
    <t>PS 2023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</si>
</sst>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b/>
      <sz val="11"/>
      <name val="Arial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sz val="11"/>
      <name val="Arial"/>
      <family val="2"/>
    </font>
    <font>
      <b/>
      <u/>
      <sz val="16"/>
      <color theme="4"/>
      <name val="Arial"/>
      <family val="2"/>
    </font>
    <font>
      <sz val="11"/>
      <name val="Calibri"/>
      <family val="2"/>
    </font>
    <font>
      <sz val="12"/>
      <color rgb="FF00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164" fontId="13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164" fontId="13" fillId="4" borderId="12" xfId="0" applyNumberFormat="1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164" fontId="13" fillId="4" borderId="15" xfId="0" applyNumberFormat="1" applyFont="1" applyFill="1" applyBorder="1" applyAlignment="1" applyProtection="1">
      <alignment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164" fontId="13" fillId="4" borderId="18" xfId="0" applyNumberFormat="1" applyFont="1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13" fillId="4" borderId="21" xfId="0" applyFont="1" applyFill="1" applyBorder="1" applyAlignment="1" applyProtection="1">
      <alignment horizontal="center" vertical="center"/>
      <protection locked="0"/>
    </xf>
    <xf numFmtId="0" fontId="13" fillId="4" borderId="22" xfId="0" applyFont="1" applyFill="1" applyBorder="1" applyAlignment="1" applyProtection="1">
      <alignment horizontal="center" vertical="center"/>
      <protection locked="0"/>
    </xf>
    <xf numFmtId="164" fontId="13" fillId="4" borderId="23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164" fontId="16" fillId="5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6" fillId="6" borderId="26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 wrapText="1"/>
      <protection locked="0"/>
    </xf>
    <xf numFmtId="165" fontId="13" fillId="4" borderId="7" xfId="0" applyNumberFormat="1" applyFont="1" applyFill="1" applyBorder="1" applyAlignment="1" applyProtection="1">
      <alignment vertical="center"/>
      <protection locked="0"/>
    </xf>
    <xf numFmtId="165" fontId="13" fillId="4" borderId="12" xfId="0" applyNumberFormat="1" applyFont="1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 applyProtection="1">
      <alignment horizontal="center" vertical="center"/>
      <protection locked="0"/>
    </xf>
    <xf numFmtId="165" fontId="13" fillId="4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6" fillId="5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6" fillId="6" borderId="34" xfId="0" applyNumberFormat="1" applyFont="1" applyFill="1" applyBorder="1" applyAlignment="1" applyProtection="1">
      <alignment vertical="center"/>
    </xf>
    <xf numFmtId="0" fontId="0" fillId="4" borderId="35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164" fontId="13" fillId="4" borderId="37" xfId="0" applyNumberFormat="1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164" fontId="16" fillId="5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6" fillId="6" borderId="40" xfId="0" applyNumberFormat="1" applyFont="1" applyFill="1" applyBorder="1" applyAlignment="1" applyProtection="1">
      <alignment vertical="center"/>
    </xf>
    <xf numFmtId="165" fontId="16" fillId="3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7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4" borderId="42" xfId="0" applyNumberFormat="1" applyFont="1" applyFill="1" applyBorder="1" applyAlignment="1" applyProtection="1">
      <alignment horizontal="center" vertical="center"/>
      <protection locked="0"/>
    </xf>
    <xf numFmtId="44" fontId="16" fillId="0" borderId="42" xfId="0" applyNumberFormat="1" applyFont="1" applyBorder="1" applyAlignment="1" applyProtection="1">
      <alignment vertical="center"/>
    </xf>
    <xf numFmtId="0" fontId="18" fillId="0" borderId="43" xfId="0" applyFont="1" applyBorder="1" applyAlignment="1" applyProtection="1">
      <alignment horizontal="left" vertical="center"/>
    </xf>
    <xf numFmtId="0" fontId="14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6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0" fillId="5" borderId="42" xfId="2" quotePrefix="1" applyNumberFormat="1" applyFont="1" applyFill="1" applyBorder="1" applyAlignment="1">
      <alignment horizontal="center" vertical="center" wrapText="1"/>
    </xf>
    <xf numFmtId="0" fontId="20" fillId="5" borderId="50" xfId="2" quotePrefix="1" applyNumberFormat="1" applyFont="1" applyFill="1" applyBorder="1" applyAlignment="1">
      <alignment horizontal="center" vertical="center" wrapText="1"/>
    </xf>
    <xf numFmtId="0" fontId="20" fillId="5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0" fillId="0" borderId="52" xfId="2" quotePrefix="1" applyNumberFormat="1" applyFont="1" applyFill="1" applyBorder="1" applyAlignment="1">
      <alignment horizontal="center" vertical="center" wrapText="1"/>
    </xf>
    <xf numFmtId="0" fontId="20" fillId="0" borderId="53" xfId="2" quotePrefix="1" applyNumberFormat="1" applyFont="1" applyFill="1" applyBorder="1" applyAlignment="1">
      <alignment horizontal="center" vertical="center" wrapText="1"/>
    </xf>
    <xf numFmtId="0" fontId="20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0" fillId="0" borderId="55" xfId="0" quotePrefix="1" applyNumberFormat="1" applyBorder="1"/>
    <xf numFmtId="0" fontId="0" fillId="0" borderId="56" xfId="0" quotePrefix="1" applyNumberFormat="1" applyBorder="1" applyAlignment="1">
      <alignment horizontal="center"/>
    </xf>
    <xf numFmtId="0" fontId="22" fillId="0" borderId="52" xfId="2" quotePrefix="1" applyNumberFormat="1" applyFont="1" applyFill="1" applyBorder="1" applyAlignment="1">
      <alignment horizontal="left" vertical="center" wrapText="1"/>
    </xf>
    <xf numFmtId="0" fontId="19" fillId="4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15" fillId="4" borderId="14" xfId="0" applyFont="1" applyFill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27" fillId="0" borderId="0" xfId="0" applyFont="1" applyAlignment="1">
      <alignment vertical="center"/>
    </xf>
    <xf numFmtId="0" fontId="1" fillId="0" borderId="24" xfId="0" applyFont="1" applyBorder="1" applyAlignment="1" applyProtection="1">
      <alignment vertical="center"/>
    </xf>
    <xf numFmtId="166" fontId="11" fillId="0" borderId="0" xfId="0" applyNumberFormat="1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0" fontId="28" fillId="3" borderId="2" xfId="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1" fillId="0" borderId="42" xfId="0" applyFont="1" applyFill="1" applyBorder="1" applyAlignment="1">
      <alignment wrapText="1"/>
    </xf>
    <xf numFmtId="0" fontId="0" fillId="0" borderId="55" xfId="0" quotePrefix="1" applyNumberFormat="1" applyBorder="1" applyAlignment="1">
      <alignment horizontal="left"/>
    </xf>
    <xf numFmtId="0" fontId="13" fillId="4" borderId="79" xfId="0" applyFont="1" applyFill="1" applyBorder="1" applyAlignment="1" applyProtection="1">
      <alignment horizontal="center" vertical="center"/>
      <protection locked="0"/>
    </xf>
    <xf numFmtId="0" fontId="13" fillId="4" borderId="80" xfId="0" applyFont="1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59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7" borderId="60" xfId="0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 applyProtection="1">
      <alignment horizontal="center" vertical="center"/>
    </xf>
    <xf numFmtId="0" fontId="11" fillId="3" borderId="61" xfId="0" applyFont="1" applyFill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5" fillId="3" borderId="64" xfId="0" applyFont="1" applyFill="1" applyBorder="1" applyAlignment="1" applyProtection="1">
      <alignment horizontal="left" vertical="center"/>
    </xf>
    <xf numFmtId="0" fontId="11" fillId="3" borderId="65" xfId="0" applyFont="1" applyFill="1" applyBorder="1" applyAlignment="1" applyProtection="1">
      <alignment horizontal="left" vertical="center"/>
    </xf>
    <xf numFmtId="0" fontId="11" fillId="3" borderId="66" xfId="0" applyFont="1" applyFill="1" applyBorder="1" applyAlignment="1" applyProtection="1">
      <alignment horizontal="left" vertical="center"/>
    </xf>
    <xf numFmtId="0" fontId="11" fillId="3" borderId="67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horizontal="center" vertical="center"/>
    </xf>
    <xf numFmtId="0" fontId="11" fillId="3" borderId="68" xfId="0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center" vertical="center"/>
    </xf>
    <xf numFmtId="0" fontId="11" fillId="3" borderId="69" xfId="0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11" fillId="3" borderId="70" xfId="0" applyFont="1" applyFill="1" applyBorder="1" applyAlignment="1" applyProtection="1">
      <alignment horizontal="center" vertical="center" wrapText="1"/>
    </xf>
    <xf numFmtId="0" fontId="11" fillId="3" borderId="71" xfId="0" applyFont="1" applyFill="1" applyBorder="1" applyAlignment="1" applyProtection="1">
      <alignment horizontal="center" vertical="center" wrapText="1"/>
    </xf>
    <xf numFmtId="0" fontId="28" fillId="3" borderId="72" xfId="0" applyFont="1" applyFill="1" applyBorder="1" applyAlignment="1" applyProtection="1">
      <alignment horizontal="center" vertical="center" wrapText="1"/>
    </xf>
    <xf numFmtId="0" fontId="28" fillId="3" borderId="73" xfId="0" applyFont="1" applyFill="1" applyBorder="1" applyAlignment="1" applyProtection="1">
      <alignment horizontal="center" vertical="center" wrapText="1"/>
    </xf>
    <xf numFmtId="0" fontId="11" fillId="6" borderId="74" xfId="0" applyFont="1" applyFill="1" applyBorder="1" applyAlignment="1" applyProtection="1">
      <alignment horizontal="center" vertical="center"/>
    </xf>
    <xf numFmtId="0" fontId="11" fillId="6" borderId="75" xfId="0" applyFont="1" applyFill="1" applyBorder="1" applyAlignment="1" applyProtection="1">
      <alignment horizontal="center" vertical="center"/>
    </xf>
    <xf numFmtId="0" fontId="11" fillId="3" borderId="76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1" fillId="0" borderId="59" xfId="0" applyFont="1" applyBorder="1" applyAlignment="1" applyProtection="1">
      <alignment horizontal="left" vertical="center" wrapText="1"/>
      <protection locked="0"/>
    </xf>
    <xf numFmtId="0" fontId="21" fillId="0" borderId="5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udge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9525</xdr:rowOff>
    </xdr:from>
    <xdr:to>
      <xdr:col>0</xdr:col>
      <xdr:colOff>1152525</xdr:colOff>
      <xdr:row>5</xdr:row>
      <xdr:rowOff>171450</xdr:rowOff>
    </xdr:to>
    <xdr:pic>
      <xdr:nvPicPr>
        <xdr:cNvPr id="1215" name="Picture 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9048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819150</xdr:colOff>
      <xdr:row>2</xdr:row>
      <xdr:rowOff>9525</xdr:rowOff>
    </xdr:from>
    <xdr:to>
      <xdr:col>5</xdr:col>
      <xdr:colOff>3390900</xdr:colOff>
      <xdr:row>5</xdr:row>
      <xdr:rowOff>19050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0820400" y="333375"/>
          <a:ext cx="2571750" cy="1047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2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504825</xdr:colOff>
      <xdr:row>5</xdr:row>
      <xdr:rowOff>342900</xdr:rowOff>
    </xdr:from>
    <xdr:to>
      <xdr:col>5</xdr:col>
      <xdr:colOff>3848100</xdr:colOff>
      <xdr:row>7</xdr:row>
      <xdr:rowOff>419100</xdr:rowOff>
    </xdr:to>
    <xdr:pic>
      <xdr:nvPicPr>
        <xdr:cNvPr id="1217" name="Image 26" descr="http://safirstk01.intra.cnaf/AdminV4/tempImg/5283a90bde872.png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704975"/>
          <a:ext cx="45910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66</xdr:row>
      <xdr:rowOff>9525</xdr:rowOff>
    </xdr:from>
    <xdr:to>
      <xdr:col>6</xdr:col>
      <xdr:colOff>673100</xdr:colOff>
      <xdr:row>67</xdr:row>
      <xdr:rowOff>273050</xdr:rowOff>
    </xdr:to>
    <xdr:sp macro="" textlink="">
      <xdr:nvSpPr>
        <xdr:cNvPr id="6" name="Flèche vers le haut 5">
          <a:hlinkClick xmlns:r="http://schemas.openxmlformats.org/officeDocument/2006/relationships" r:id="rId3" tooltip="revenir en haut du document pour le vérifier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14287500" y="21269325"/>
          <a:ext cx="463550" cy="92075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88900</xdr:colOff>
      <xdr:row>5</xdr:row>
      <xdr:rowOff>215901</xdr:rowOff>
    </xdr:from>
    <xdr:to>
      <xdr:col>0</xdr:col>
      <xdr:colOff>1721597</xdr:colOff>
      <xdr:row>7</xdr:row>
      <xdr:rowOff>177801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8900" y="1587501"/>
          <a:ext cx="1632697" cy="8763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  <pageSetUpPr fitToPage="1"/>
  </sheetPr>
  <dimension ref="A1:G68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50.85546875" customWidth="1"/>
    <col min="2" max="2" width="29" customWidth="1"/>
    <col min="3" max="3" width="32.28515625" customWidth="1"/>
    <col min="4" max="4" width="19.140625" customWidth="1"/>
    <col min="5" max="5" width="18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43"/>
    </row>
    <row r="2" spans="1:6" x14ac:dyDescent="0.2">
      <c r="A2" s="1"/>
      <c r="B2" s="144" t="s">
        <v>62</v>
      </c>
      <c r="C2" s="145"/>
      <c r="D2" s="145"/>
      <c r="E2" s="146"/>
      <c r="F2" s="143"/>
    </row>
    <row r="3" spans="1:6" ht="27" customHeight="1" x14ac:dyDescent="0.2">
      <c r="A3" s="1"/>
      <c r="B3" s="147"/>
      <c r="C3" s="148"/>
      <c r="D3" s="148"/>
      <c r="E3" s="149"/>
      <c r="F3" s="1"/>
    </row>
    <row r="4" spans="1:6" ht="24" customHeight="1" x14ac:dyDescent="0.2">
      <c r="A4" s="1"/>
      <c r="B4" s="95"/>
      <c r="C4" s="95"/>
      <c r="D4" s="95"/>
      <c r="E4" s="95"/>
      <c r="F4" s="1"/>
    </row>
    <row r="5" spans="1:6" ht="30.75" customHeight="1" x14ac:dyDescent="0.2">
      <c r="A5" s="1"/>
      <c r="B5" s="150" t="s">
        <v>63</v>
      </c>
      <c r="C5" s="150"/>
      <c r="D5" s="150"/>
      <c r="E5" s="150"/>
      <c r="F5" s="1"/>
    </row>
    <row r="6" spans="1:6" ht="36" customHeight="1" x14ac:dyDescent="0.2">
      <c r="A6" s="2" t="s">
        <v>0</v>
      </c>
      <c r="B6" s="94"/>
      <c r="C6" s="94"/>
      <c r="D6" s="94"/>
      <c r="E6" s="94"/>
      <c r="F6" s="2"/>
    </row>
    <row r="7" spans="1:6" ht="36" customHeight="1" x14ac:dyDescent="0.2">
      <c r="A7" s="2"/>
      <c r="B7" s="96" t="s">
        <v>56</v>
      </c>
      <c r="C7" s="152" t="s">
        <v>58</v>
      </c>
      <c r="D7" s="153"/>
      <c r="E7" s="94"/>
      <c r="F7" s="2"/>
    </row>
    <row r="8" spans="1:6" ht="36" customHeight="1" x14ac:dyDescent="0.2">
      <c r="A8" s="2"/>
      <c r="B8" s="96" t="s">
        <v>1</v>
      </c>
      <c r="C8" s="154">
        <f>IF($C$7&lt;&gt;"",VLOOKUP($C$7,TABLEIDENTIF,5,FALSE),"")</f>
        <v>0</v>
      </c>
      <c r="D8" s="154"/>
      <c r="E8" s="94"/>
      <c r="F8" s="2"/>
    </row>
    <row r="9" spans="1:6" ht="36" customHeight="1" x14ac:dyDescent="0.2">
      <c r="A9" s="2"/>
      <c r="B9" s="96" t="s">
        <v>2</v>
      </c>
      <c r="C9" s="154">
        <f>IF($C$7&lt;&gt;"",VLOOKUP($C$7,TABLEIDENTIF,8,FALSE),"")</f>
        <v>0</v>
      </c>
      <c r="D9" s="154"/>
      <c r="E9" s="94"/>
      <c r="F9" s="2"/>
    </row>
    <row r="10" spans="1:6" ht="36" customHeight="1" x14ac:dyDescent="0.2">
      <c r="A10" s="2"/>
      <c r="B10" s="96" t="s">
        <v>57</v>
      </c>
      <c r="C10" s="154">
        <f>IF($C$7&lt;&gt;"",VLOOKUP($C$7,TABLEIDENTIF,7,FALSE),"")</f>
        <v>0</v>
      </c>
      <c r="D10" s="154"/>
      <c r="E10" s="94"/>
      <c r="F10" s="2"/>
    </row>
    <row r="11" spans="1:6" ht="27.75" customHeight="1" x14ac:dyDescent="0.2">
      <c r="A11" s="2"/>
      <c r="B11" s="96" t="s">
        <v>3</v>
      </c>
      <c r="C11" s="154">
        <f>IF($C$7&lt;&gt;"",VLOOKUP($C$7,TABLEIDENTIF,3,FALSE),"")</f>
        <v>0</v>
      </c>
      <c r="D11" s="154"/>
      <c r="E11" s="154"/>
      <c r="F11" s="3"/>
    </row>
    <row r="12" spans="1:6" ht="41.25" customHeight="1" x14ac:dyDescent="0.2">
      <c r="A12" s="2"/>
      <c r="B12" s="97" t="s">
        <v>60</v>
      </c>
      <c r="C12" s="98" t="s">
        <v>61</v>
      </c>
      <c r="D12" s="99"/>
      <c r="E12" s="99"/>
      <c r="F12" s="4"/>
    </row>
    <row r="13" spans="1:6" ht="18.75" x14ac:dyDescent="0.2">
      <c r="A13" s="5" t="s">
        <v>76</v>
      </c>
      <c r="B13" s="2"/>
      <c r="C13" s="151"/>
      <c r="D13" s="151"/>
      <c r="E13" s="6"/>
      <c r="F13" s="1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ht="23.25" x14ac:dyDescent="0.2">
      <c r="A16" s="7"/>
      <c r="B16" s="8"/>
      <c r="C16" s="93" t="s">
        <v>77</v>
      </c>
      <c r="D16" s="9"/>
      <c r="E16" s="10"/>
      <c r="F16" s="2"/>
    </row>
    <row r="17" spans="1:6" ht="13.5" thickBot="1" x14ac:dyDescent="0.25">
      <c r="A17" s="2"/>
      <c r="B17" s="2"/>
      <c r="C17" s="2"/>
      <c r="D17" s="2"/>
      <c r="E17" s="2"/>
      <c r="F17" s="2"/>
    </row>
    <row r="18" spans="1:6" ht="18" x14ac:dyDescent="0.2">
      <c r="A18" s="126" t="s">
        <v>34</v>
      </c>
      <c r="B18" s="127"/>
      <c r="C18" s="127"/>
      <c r="D18" s="127"/>
      <c r="E18" s="127"/>
      <c r="F18" s="128"/>
    </row>
    <row r="19" spans="1:6" x14ac:dyDescent="0.2">
      <c r="A19" s="129" t="s">
        <v>4</v>
      </c>
      <c r="B19" s="131" t="s">
        <v>5</v>
      </c>
      <c r="C19" s="141" t="s">
        <v>6</v>
      </c>
      <c r="D19" s="135" t="s">
        <v>7</v>
      </c>
      <c r="E19" s="136"/>
      <c r="F19" s="137" t="s">
        <v>8</v>
      </c>
    </row>
    <row r="20" spans="1:6" ht="24" x14ac:dyDescent="0.2">
      <c r="A20" s="130"/>
      <c r="B20" s="132"/>
      <c r="C20" s="142"/>
      <c r="D20" s="104" t="s">
        <v>9</v>
      </c>
      <c r="E20" s="105" t="s">
        <v>10</v>
      </c>
      <c r="F20" s="138"/>
    </row>
    <row r="21" spans="1:6" ht="33.75" customHeight="1" x14ac:dyDescent="0.2">
      <c r="A21" s="11"/>
      <c r="B21" s="12"/>
      <c r="C21" s="12"/>
      <c r="D21" s="13"/>
      <c r="E21" s="14"/>
      <c r="F21" s="15"/>
    </row>
    <row r="22" spans="1:6" ht="33.75" customHeight="1" x14ac:dyDescent="0.2">
      <c r="A22" s="27"/>
      <c r="B22" s="28"/>
      <c r="C22" s="28"/>
      <c r="D22" s="109"/>
      <c r="E22" s="110"/>
      <c r="F22" s="29"/>
    </row>
    <row r="23" spans="1:6" ht="33.75" customHeight="1" x14ac:dyDescent="0.2">
      <c r="A23" s="27"/>
      <c r="B23" s="28"/>
      <c r="C23" s="28"/>
      <c r="D23" s="109"/>
      <c r="E23" s="110"/>
      <c r="F23" s="29"/>
    </row>
    <row r="24" spans="1:6" ht="33.75" customHeight="1" x14ac:dyDescent="0.2">
      <c r="A24" s="27"/>
      <c r="B24" s="28"/>
      <c r="C24" s="28"/>
      <c r="D24" s="109"/>
      <c r="E24" s="110"/>
      <c r="F24" s="29"/>
    </row>
    <row r="25" spans="1:6" ht="33.75" customHeight="1" x14ac:dyDescent="0.2">
      <c r="A25" s="27"/>
      <c r="B25" s="28"/>
      <c r="C25" s="28"/>
      <c r="D25" s="109"/>
      <c r="E25" s="110"/>
      <c r="F25" s="29"/>
    </row>
    <row r="26" spans="1:6" ht="33.75" customHeight="1" x14ac:dyDescent="0.2">
      <c r="A26" s="27"/>
      <c r="B26" s="28"/>
      <c r="C26" s="28"/>
      <c r="D26" s="109"/>
      <c r="E26" s="110"/>
      <c r="F26" s="29"/>
    </row>
    <row r="27" spans="1:6" ht="33.75" customHeight="1" x14ac:dyDescent="0.2">
      <c r="A27" s="27"/>
      <c r="B27" s="28"/>
      <c r="C27" s="28"/>
      <c r="D27" s="109"/>
      <c r="E27" s="110"/>
      <c r="F27" s="29"/>
    </row>
    <row r="28" spans="1:6" ht="33" customHeight="1" x14ac:dyDescent="0.2">
      <c r="A28" s="16"/>
      <c r="B28" s="17"/>
      <c r="C28" s="18"/>
      <c r="D28" s="19"/>
      <c r="E28" s="20"/>
      <c r="F28" s="21"/>
    </row>
    <row r="29" spans="1:6" ht="33" customHeight="1" x14ac:dyDescent="0.2">
      <c r="A29" s="22"/>
      <c r="B29" s="23"/>
      <c r="C29" s="92"/>
      <c r="D29" s="19"/>
      <c r="E29" s="20"/>
      <c r="F29" s="24"/>
    </row>
    <row r="30" spans="1:6" ht="33" customHeight="1" x14ac:dyDescent="0.2">
      <c r="A30" s="16"/>
      <c r="B30" s="18"/>
      <c r="C30" s="17"/>
      <c r="D30" s="25"/>
      <c r="E30" s="26"/>
      <c r="F30" s="21"/>
    </row>
    <row r="31" spans="1:6" ht="33" customHeight="1" x14ac:dyDescent="0.2">
      <c r="A31" s="27"/>
      <c r="B31" s="28"/>
      <c r="C31" s="28"/>
      <c r="D31" s="25"/>
      <c r="E31" s="26"/>
      <c r="F31" s="29"/>
    </row>
    <row r="32" spans="1:6" ht="33" customHeight="1" x14ac:dyDescent="0.2">
      <c r="A32" s="30"/>
      <c r="B32" s="31"/>
      <c r="C32" s="31"/>
      <c r="D32" s="32"/>
      <c r="E32" s="33"/>
      <c r="F32" s="34"/>
    </row>
    <row r="33" spans="1:6" ht="33" customHeight="1" x14ac:dyDescent="0.2">
      <c r="A33" s="101" t="s">
        <v>11</v>
      </c>
      <c r="B33" s="35"/>
      <c r="C33" s="35"/>
      <c r="D33" s="118" t="s">
        <v>35</v>
      </c>
      <c r="E33" s="119"/>
      <c r="F33" s="36">
        <f>SUM(F21:F32)</f>
        <v>0</v>
      </c>
    </row>
    <row r="34" spans="1:6" ht="33" customHeight="1" thickBot="1" x14ac:dyDescent="0.25">
      <c r="A34" s="37"/>
      <c r="B34" s="35"/>
      <c r="C34" s="35"/>
      <c r="D34" s="139" t="s">
        <v>36</v>
      </c>
      <c r="E34" s="140"/>
      <c r="F34" s="38">
        <f>+F33</f>
        <v>0</v>
      </c>
    </row>
    <row r="35" spans="1:6" ht="18" x14ac:dyDescent="0.2">
      <c r="A35" s="126" t="s">
        <v>37</v>
      </c>
      <c r="B35" s="127"/>
      <c r="C35" s="127"/>
      <c r="D35" s="127"/>
      <c r="E35" s="127"/>
      <c r="F35" s="128"/>
    </row>
    <row r="36" spans="1:6" x14ac:dyDescent="0.2">
      <c r="A36" s="129" t="s">
        <v>4</v>
      </c>
      <c r="B36" s="131" t="s">
        <v>5</v>
      </c>
      <c r="C36" s="141" t="s">
        <v>6</v>
      </c>
      <c r="D36" s="135" t="s">
        <v>7</v>
      </c>
      <c r="E36" s="136"/>
      <c r="F36" s="137" t="s">
        <v>8</v>
      </c>
    </row>
    <row r="37" spans="1:6" ht="39" customHeight="1" x14ac:dyDescent="0.2">
      <c r="A37" s="130"/>
      <c r="B37" s="132"/>
      <c r="C37" s="142"/>
      <c r="D37" s="104" t="s">
        <v>9</v>
      </c>
      <c r="E37" s="105" t="s">
        <v>10</v>
      </c>
      <c r="F37" s="138"/>
    </row>
    <row r="38" spans="1:6" ht="33.75" customHeight="1" x14ac:dyDescent="0.2">
      <c r="A38" s="11"/>
      <c r="B38" s="39"/>
      <c r="C38" s="12"/>
      <c r="D38" s="13"/>
      <c r="E38" s="14"/>
      <c r="F38" s="40"/>
    </row>
    <row r="39" spans="1:6" ht="33.75" customHeight="1" x14ac:dyDescent="0.2">
      <c r="A39" s="16"/>
      <c r="B39" s="18"/>
      <c r="C39" s="18"/>
      <c r="D39" s="19"/>
      <c r="E39" s="26"/>
      <c r="F39" s="41"/>
    </row>
    <row r="40" spans="1:6" ht="33.75" customHeight="1" x14ac:dyDescent="0.2">
      <c r="A40" s="16"/>
      <c r="B40" s="18"/>
      <c r="C40" s="18"/>
      <c r="D40" s="19"/>
      <c r="E40" s="26"/>
      <c r="F40" s="41"/>
    </row>
    <row r="41" spans="1:6" ht="33.75" customHeight="1" x14ac:dyDescent="0.2">
      <c r="A41" s="16"/>
      <c r="B41" s="18"/>
      <c r="C41" s="18"/>
      <c r="D41" s="19"/>
      <c r="E41" s="26"/>
      <c r="F41" s="41"/>
    </row>
    <row r="42" spans="1:6" ht="33.75" customHeight="1" x14ac:dyDescent="0.2">
      <c r="A42" s="16"/>
      <c r="B42" s="18"/>
      <c r="C42" s="18"/>
      <c r="D42" s="19"/>
      <c r="E42" s="26"/>
      <c r="F42" s="41"/>
    </row>
    <row r="43" spans="1:6" ht="33.75" customHeight="1" x14ac:dyDescent="0.2">
      <c r="A43" s="16"/>
      <c r="B43" s="17"/>
      <c r="C43" s="18"/>
      <c r="D43" s="19"/>
      <c r="E43" s="26"/>
      <c r="F43" s="41"/>
    </row>
    <row r="44" spans="1:6" ht="33.75" customHeight="1" x14ac:dyDescent="0.2">
      <c r="A44" s="16"/>
      <c r="B44" s="18"/>
      <c r="C44" s="17"/>
      <c r="D44" s="25"/>
      <c r="E44" s="26"/>
      <c r="F44" s="41"/>
    </row>
    <row r="45" spans="1:6" ht="33.75" customHeight="1" x14ac:dyDescent="0.2">
      <c r="A45" s="16"/>
      <c r="B45" s="18"/>
      <c r="C45" s="17"/>
      <c r="D45" s="25"/>
      <c r="E45" s="26"/>
      <c r="F45" s="41"/>
    </row>
    <row r="46" spans="1:6" ht="33.75" customHeight="1" x14ac:dyDescent="0.2">
      <c r="A46" s="30"/>
      <c r="B46" s="42"/>
      <c r="C46" s="31"/>
      <c r="D46" s="43"/>
      <c r="E46" s="44"/>
      <c r="F46" s="45"/>
    </row>
    <row r="47" spans="1:6" ht="33.75" customHeight="1" x14ac:dyDescent="0.2">
      <c r="A47" s="101" t="s">
        <v>11</v>
      </c>
      <c r="B47" s="46"/>
      <c r="C47" s="47"/>
      <c r="D47" s="118" t="s">
        <v>35</v>
      </c>
      <c r="E47" s="119"/>
      <c r="F47" s="48">
        <f>SUM(F38:F46)</f>
        <v>0</v>
      </c>
    </row>
    <row r="48" spans="1:6" ht="33.75" customHeight="1" thickBot="1" x14ac:dyDescent="0.25">
      <c r="A48" s="37"/>
      <c r="B48" s="49"/>
      <c r="C48" s="50"/>
      <c r="D48" s="120" t="s">
        <v>38</v>
      </c>
      <c r="E48" s="121"/>
      <c r="F48" s="51">
        <f>+F47/2</f>
        <v>0</v>
      </c>
    </row>
    <row r="49" spans="1:6" ht="18" x14ac:dyDescent="0.2">
      <c r="A49" s="126" t="s">
        <v>39</v>
      </c>
      <c r="B49" s="127"/>
      <c r="C49" s="127"/>
      <c r="D49" s="127"/>
      <c r="E49" s="127"/>
      <c r="F49" s="128"/>
    </row>
    <row r="50" spans="1:6" x14ac:dyDescent="0.2">
      <c r="A50" s="129" t="s">
        <v>4</v>
      </c>
      <c r="B50" s="131" t="s">
        <v>5</v>
      </c>
      <c r="C50" s="133" t="s">
        <v>6</v>
      </c>
      <c r="D50" s="135" t="s">
        <v>7</v>
      </c>
      <c r="E50" s="136"/>
      <c r="F50" s="137" t="s">
        <v>8</v>
      </c>
    </row>
    <row r="51" spans="1:6" ht="24" x14ac:dyDescent="0.2">
      <c r="A51" s="130"/>
      <c r="B51" s="132"/>
      <c r="C51" s="134"/>
      <c r="D51" s="104" t="s">
        <v>9</v>
      </c>
      <c r="E51" s="105" t="s">
        <v>10</v>
      </c>
      <c r="F51" s="138"/>
    </row>
    <row r="52" spans="1:6" ht="33.75" customHeight="1" x14ac:dyDescent="0.2">
      <c r="A52" s="52"/>
      <c r="B52" s="53"/>
      <c r="C52" s="54"/>
      <c r="D52" s="55"/>
      <c r="E52" s="56"/>
      <c r="F52" s="57"/>
    </row>
    <row r="53" spans="1:6" ht="33.75" customHeight="1" x14ac:dyDescent="0.2">
      <c r="A53" s="16"/>
      <c r="B53" s="58"/>
      <c r="C53" s="17"/>
      <c r="D53" s="25"/>
      <c r="E53" s="26"/>
      <c r="F53" s="21"/>
    </row>
    <row r="54" spans="1:6" ht="33.75" customHeight="1" x14ac:dyDescent="0.2">
      <c r="A54" s="30"/>
      <c r="B54" s="31"/>
      <c r="C54" s="31"/>
      <c r="D54" s="32"/>
      <c r="E54" s="33"/>
      <c r="F54" s="34"/>
    </row>
    <row r="55" spans="1:6" ht="33.75" customHeight="1" x14ac:dyDescent="0.2">
      <c r="A55" s="101" t="s">
        <v>11</v>
      </c>
      <c r="B55" s="35"/>
      <c r="C55" s="35"/>
      <c r="D55" s="118" t="s">
        <v>35</v>
      </c>
      <c r="E55" s="119"/>
      <c r="F55" s="59">
        <f>SUM(F52:F54)</f>
        <v>0</v>
      </c>
    </row>
    <row r="56" spans="1:6" ht="33.75" customHeight="1" thickBot="1" x14ac:dyDescent="0.25">
      <c r="A56" s="60"/>
      <c r="B56" s="49"/>
      <c r="C56" s="49"/>
      <c r="D56" s="120" t="s">
        <v>40</v>
      </c>
      <c r="E56" s="121"/>
      <c r="F56" s="61">
        <f>+F55/2</f>
        <v>0</v>
      </c>
    </row>
    <row r="57" spans="1:6" ht="33.75" customHeight="1" thickBot="1" x14ac:dyDescent="0.25">
      <c r="A57" s="122" t="s">
        <v>12</v>
      </c>
      <c r="B57" s="123"/>
      <c r="C57" s="124"/>
      <c r="D57" s="122" t="s">
        <v>13</v>
      </c>
      <c r="E57" s="124"/>
      <c r="F57" s="62">
        <f>+(F34+F48+F56)*1.25</f>
        <v>0</v>
      </c>
    </row>
    <row r="58" spans="1:6" ht="44.25" customHeight="1" x14ac:dyDescent="0.2">
      <c r="A58" s="2"/>
      <c r="B58" s="2"/>
      <c r="C58" s="2"/>
      <c r="D58" s="2"/>
      <c r="E58" s="2"/>
      <c r="F58" s="63"/>
    </row>
    <row r="59" spans="1:6" ht="34.5" customHeight="1" x14ac:dyDescent="0.2">
      <c r="A59" s="64" t="s">
        <v>14</v>
      </c>
      <c r="B59" s="102" t="s">
        <v>15</v>
      </c>
      <c r="C59" s="66">
        <f>F57</f>
        <v>0</v>
      </c>
      <c r="D59" s="67"/>
      <c r="E59" s="65"/>
      <c r="F59" s="65"/>
    </row>
    <row r="60" spans="1:6" ht="34.5" customHeight="1" x14ac:dyDescent="0.2">
      <c r="A60" s="65"/>
      <c r="B60" s="94"/>
      <c r="C60" s="2"/>
      <c r="D60" s="2"/>
      <c r="E60" s="2"/>
      <c r="F60" s="2"/>
    </row>
    <row r="61" spans="1:6" ht="34.5" customHeight="1" x14ac:dyDescent="0.2">
      <c r="A61" s="64" t="s">
        <v>16</v>
      </c>
      <c r="B61" s="103" t="s">
        <v>17</v>
      </c>
      <c r="C61" s="69"/>
      <c r="D61" s="113" t="s">
        <v>18</v>
      </c>
      <c r="E61" s="114"/>
      <c r="F61" s="70">
        <f>C61*3163</f>
        <v>0</v>
      </c>
    </row>
    <row r="62" spans="1:6" ht="34.5" customHeight="1" x14ac:dyDescent="0.2">
      <c r="A62" s="2"/>
      <c r="B62" s="2"/>
      <c r="C62" s="2"/>
      <c r="D62" s="2"/>
      <c r="E62" s="2"/>
      <c r="F62" s="2"/>
    </row>
    <row r="63" spans="1:6" ht="34.5" customHeight="1" x14ac:dyDescent="0.2">
      <c r="A63" s="71" t="s">
        <v>78</v>
      </c>
      <c r="B63" s="72"/>
      <c r="C63" s="73"/>
      <c r="D63" s="2"/>
      <c r="E63" s="68"/>
      <c r="F63" s="68"/>
    </row>
    <row r="64" spans="1:6" ht="34.5" customHeight="1" x14ac:dyDescent="0.2">
      <c r="A64" s="115" t="s">
        <v>19</v>
      </c>
      <c r="B64" s="116"/>
      <c r="C64" s="74">
        <f>C59*30%</f>
        <v>0</v>
      </c>
      <c r="D64" s="117" t="s">
        <v>20</v>
      </c>
      <c r="E64" s="117"/>
      <c r="F64" s="90"/>
    </row>
    <row r="65" spans="1:7" ht="34.5" customHeight="1" x14ac:dyDescent="0.2">
      <c r="A65" s="115" t="s">
        <v>21</v>
      </c>
      <c r="B65" s="116"/>
      <c r="C65" s="74">
        <f>F61*30%</f>
        <v>0</v>
      </c>
      <c r="D65" s="75"/>
      <c r="E65" s="2"/>
      <c r="F65" s="125" t="s">
        <v>59</v>
      </c>
      <c r="G65" s="125"/>
    </row>
    <row r="66" spans="1:7" ht="34.5" customHeight="1" x14ac:dyDescent="0.2">
      <c r="A66" s="76"/>
      <c r="B66" s="77"/>
      <c r="C66" s="78"/>
      <c r="D66" s="75"/>
      <c r="E66" s="2"/>
      <c r="F66" s="111"/>
    </row>
    <row r="67" spans="1:7" ht="51.75" customHeight="1" x14ac:dyDescent="0.2">
      <c r="A67" s="100" t="s">
        <v>74</v>
      </c>
      <c r="B67" s="2"/>
      <c r="C67" s="75"/>
      <c r="D67" s="75"/>
      <c r="E67" s="2"/>
      <c r="F67" s="112"/>
    </row>
    <row r="68" spans="1:7" ht="34.5" customHeight="1" x14ac:dyDescent="0.2">
      <c r="A68" s="100" t="s">
        <v>75</v>
      </c>
      <c r="B68" s="2"/>
      <c r="C68" s="75"/>
      <c r="D68" s="75"/>
      <c r="E68" s="2"/>
      <c r="F68" s="2"/>
    </row>
  </sheetData>
  <sheetProtection algorithmName="SHA-512" hashValue="ptOZ6DRSMn23kjExvC4S2yOlz4+xHXjN+HhzI7aBooqD7i+7KWO/H4z1Skqw3XlHac9hzn3j7NFAj8Gjv0HnpA==" saltValue="FPccbdlSrWQ6nYnbSGZ6tA==" spinCount="100000" sheet="1" objects="1" scenarios="1"/>
  <mergeCells count="41">
    <mergeCell ref="F1:F2"/>
    <mergeCell ref="B2:E3"/>
    <mergeCell ref="B5:E5"/>
    <mergeCell ref="C13:D13"/>
    <mergeCell ref="C7:D7"/>
    <mergeCell ref="C8:D8"/>
    <mergeCell ref="C9:D9"/>
    <mergeCell ref="C10:D10"/>
    <mergeCell ref="C11:E11"/>
    <mergeCell ref="A18:F18"/>
    <mergeCell ref="A19:A20"/>
    <mergeCell ref="B19:B20"/>
    <mergeCell ref="C19:C20"/>
    <mergeCell ref="D19:E19"/>
    <mergeCell ref="F19:F20"/>
    <mergeCell ref="D33:E33"/>
    <mergeCell ref="D34:E34"/>
    <mergeCell ref="A35:F35"/>
    <mergeCell ref="A36:A37"/>
    <mergeCell ref="B36:B37"/>
    <mergeCell ref="C36:C37"/>
    <mergeCell ref="D36:E36"/>
    <mergeCell ref="F36:F37"/>
    <mergeCell ref="D47:E47"/>
    <mergeCell ref="D48:E48"/>
    <mergeCell ref="A49:F49"/>
    <mergeCell ref="A50:A51"/>
    <mergeCell ref="B50:B51"/>
    <mergeCell ref="C50:C51"/>
    <mergeCell ref="D50:E50"/>
    <mergeCell ref="F50:F51"/>
    <mergeCell ref="D55:E55"/>
    <mergeCell ref="D56:E56"/>
    <mergeCell ref="A57:C57"/>
    <mergeCell ref="D57:E57"/>
    <mergeCell ref="F65:G65"/>
    <mergeCell ref="F66:F67"/>
    <mergeCell ref="D61:E61"/>
    <mergeCell ref="A64:B64"/>
    <mergeCell ref="D64:E64"/>
    <mergeCell ref="A65:B65"/>
  </mergeCells>
  <conditionalFormatting sqref="C7:D7">
    <cfRule type="containsText" dxfId="1" priority="2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0" priority="1" stopIfTrue="1" operator="equal">
      <formula>0</formula>
    </cfRule>
  </conditionalFormatting>
  <dataValidations xWindow="562" yWindow="278" count="2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 xr:uid="{00000000-0002-0000-0000-000000000000}">
      <formula1>NUMDOSSIER</formula1>
    </dataValidation>
    <dataValidation allowBlank="1" showInputMessage="1" showErrorMessage="1" promptTitle="Zone obligatoire" prompt="Merci de compléter ce tableau." sqref="A21:F32 A38:F46 A52:F54" xr:uid="{00000000-0002-0000-0000-00000100000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3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FFFF00"/>
    <pageSetUpPr fitToPage="1"/>
  </sheetPr>
  <dimension ref="A1:H17"/>
  <sheetViews>
    <sheetView showGridLines="0" workbookViewId="0">
      <pane ySplit="1" topLeftCell="A2" activePane="bottomLeft" state="frozen"/>
      <selection activeCell="E15" sqref="E15"/>
      <selection pane="bottomLeft" activeCell="A17" sqref="A17:XFD17"/>
    </sheetView>
  </sheetViews>
  <sheetFormatPr baseColWidth="10" defaultColWidth="9.140625" defaultRowHeight="12.75" x14ac:dyDescent="0.2"/>
  <cols>
    <col min="1" max="1" width="10.85546875" style="82" bestFit="1" customWidth="1"/>
    <col min="2" max="2" width="17.42578125" style="82" bestFit="1" customWidth="1"/>
    <col min="3" max="3" width="70.85546875" style="82" bestFit="1" customWidth="1"/>
    <col min="4" max="4" width="15.42578125" style="82" bestFit="1" customWidth="1"/>
    <col min="5" max="5" width="30.85546875" style="82" bestFit="1" customWidth="1"/>
    <col min="6" max="6" width="37" style="82" bestFit="1" customWidth="1"/>
    <col min="7" max="7" width="19.140625" style="82" bestFit="1" customWidth="1"/>
    <col min="8" max="8" width="30" style="82" bestFit="1" customWidth="1"/>
    <col min="9" max="16384" width="9.140625" style="82"/>
  </cols>
  <sheetData>
    <row r="1" spans="1:8" ht="38.25" x14ac:dyDescent="0.2">
      <c r="A1" s="79" t="s">
        <v>22</v>
      </c>
      <c r="B1" s="80" t="s">
        <v>23</v>
      </c>
      <c r="C1" s="79" t="s">
        <v>24</v>
      </c>
      <c r="D1" s="81" t="s">
        <v>25</v>
      </c>
      <c r="E1" s="79" t="s">
        <v>26</v>
      </c>
      <c r="F1" s="79" t="s">
        <v>27</v>
      </c>
      <c r="G1" s="79" t="s">
        <v>28</v>
      </c>
      <c r="H1" s="79" t="s">
        <v>29</v>
      </c>
    </row>
    <row r="2" spans="1:8" s="86" customFormat="1" ht="63.75" x14ac:dyDescent="0.2">
      <c r="A2" s="89" t="s">
        <v>58</v>
      </c>
      <c r="B2" s="84"/>
      <c r="C2" s="83"/>
      <c r="D2" s="85"/>
      <c r="E2" s="83"/>
      <c r="F2" s="83"/>
      <c r="G2" s="83"/>
      <c r="H2" s="83"/>
    </row>
    <row r="3" spans="1:8" ht="24.75" customHeight="1" x14ac:dyDescent="0.2">
      <c r="A3" s="87" t="s">
        <v>41</v>
      </c>
      <c r="B3" s="88">
        <v>111655</v>
      </c>
      <c r="C3" s="107" t="s">
        <v>64</v>
      </c>
      <c r="D3" s="91" t="s">
        <v>46</v>
      </c>
      <c r="E3" s="91" t="s">
        <v>65</v>
      </c>
      <c r="F3" s="91" t="s">
        <v>47</v>
      </c>
      <c r="G3" s="91">
        <v>37400</v>
      </c>
      <c r="H3" s="91" t="s">
        <v>31</v>
      </c>
    </row>
    <row r="4" spans="1:8" ht="24.75" customHeight="1" x14ac:dyDescent="0.2">
      <c r="A4" s="87" t="s">
        <v>42</v>
      </c>
      <c r="B4" s="88">
        <v>113261</v>
      </c>
      <c r="C4" s="91" t="s">
        <v>66</v>
      </c>
      <c r="D4" s="91" t="s">
        <v>48</v>
      </c>
      <c r="E4" s="91" t="s">
        <v>49</v>
      </c>
      <c r="F4" s="91" t="s">
        <v>47</v>
      </c>
      <c r="G4" s="91">
        <v>37000</v>
      </c>
      <c r="H4" s="91" t="s">
        <v>30</v>
      </c>
    </row>
    <row r="5" spans="1:8" ht="24.75" customHeight="1" x14ac:dyDescent="0.2">
      <c r="A5" s="87" t="s">
        <v>43</v>
      </c>
      <c r="B5" s="88">
        <v>111671</v>
      </c>
      <c r="C5" s="91" t="s">
        <v>67</v>
      </c>
      <c r="D5" s="91" t="s">
        <v>50</v>
      </c>
      <c r="E5" s="91" t="s">
        <v>51</v>
      </c>
      <c r="F5" s="91" t="s">
        <v>47</v>
      </c>
      <c r="G5" s="91">
        <v>37000</v>
      </c>
      <c r="H5" s="91" t="s">
        <v>30</v>
      </c>
    </row>
    <row r="6" spans="1:8" ht="24.75" customHeight="1" x14ac:dyDescent="0.2">
      <c r="A6" s="87" t="s">
        <v>44</v>
      </c>
      <c r="B6" s="88">
        <v>113565</v>
      </c>
      <c r="C6" s="91" t="s">
        <v>68</v>
      </c>
      <c r="D6" s="91" t="s">
        <v>52</v>
      </c>
      <c r="E6" s="91" t="s">
        <v>53</v>
      </c>
      <c r="F6" s="91" t="s">
        <v>47</v>
      </c>
      <c r="G6" s="91">
        <v>37502</v>
      </c>
      <c r="H6" s="91" t="s">
        <v>32</v>
      </c>
    </row>
    <row r="7" spans="1:8" ht="24.75" customHeight="1" x14ac:dyDescent="0.2">
      <c r="A7" s="87" t="s">
        <v>45</v>
      </c>
      <c r="B7" s="88">
        <v>111655</v>
      </c>
      <c r="C7" s="91" t="s">
        <v>64</v>
      </c>
      <c r="D7" s="91" t="s">
        <v>54</v>
      </c>
      <c r="E7" s="91" t="s">
        <v>55</v>
      </c>
      <c r="F7" s="91" t="s">
        <v>47</v>
      </c>
      <c r="G7" s="91">
        <v>37110</v>
      </c>
      <c r="H7" s="91" t="s">
        <v>33</v>
      </c>
    </row>
    <row r="8" spans="1:8" ht="24.75" customHeight="1" x14ac:dyDescent="0.2">
      <c r="A8" s="87" t="s">
        <v>70</v>
      </c>
      <c r="B8" s="88"/>
      <c r="C8" s="91" t="s">
        <v>69</v>
      </c>
      <c r="D8" s="91"/>
      <c r="E8" s="91" t="s">
        <v>71</v>
      </c>
      <c r="F8" s="91" t="s">
        <v>47</v>
      </c>
      <c r="G8" s="91">
        <v>37000</v>
      </c>
      <c r="H8" s="91" t="s">
        <v>30</v>
      </c>
    </row>
    <row r="9" spans="1:8" ht="24.75" customHeight="1" x14ac:dyDescent="0.2">
      <c r="A9" s="108">
        <v>202000264</v>
      </c>
      <c r="B9" s="88"/>
      <c r="C9" s="91" t="s">
        <v>64</v>
      </c>
      <c r="D9" s="91"/>
      <c r="E9" s="107" t="s">
        <v>72</v>
      </c>
      <c r="F9" s="91" t="s">
        <v>47</v>
      </c>
      <c r="G9" s="91">
        <v>37150</v>
      </c>
      <c r="H9" s="107" t="s">
        <v>73</v>
      </c>
    </row>
    <row r="17" spans="2:2" ht="15" x14ac:dyDescent="0.2">
      <c r="B17" s="106"/>
    </row>
  </sheetData>
  <sheetProtection algorithmName="SHA-512" hashValue="2ilrGSvJy7aLobPZtCHPp8fchFEju/kpwp97luYu5rLJHncxV3u/5fARKFeQV9SRfojO0doh3p1td4T2BESA9A==" saltValue="A0I4hvgNyvuwZ7cpVR560A==" spinCount="100000" sheet="1" objects="1" scenarios="1"/>
  <pageMargins left="0.78740157480314965" right="0.78740157480314965" top="0.98425196850393704" bottom="0.98425196850393704" header="0.51181102362204722" footer="0.51181102362204722"/>
  <pageSetup paperSize="8" scale="84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Budget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'Budget FJT'!Zone_d_impression</vt:lpstr>
    </vt:vector>
  </TitlesOfParts>
  <Company>CAF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2021-01-28T13:44:04Z</cp:lastPrinted>
  <dcterms:created xsi:type="dcterms:W3CDTF">2012-01-04T14:57:02Z</dcterms:created>
  <dcterms:modified xsi:type="dcterms:W3CDTF">2022-12-01T16:22:02Z</dcterms:modified>
</cp:coreProperties>
</file>