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SPRX02V2-371TCA.caftours.cnaf\ACTSOC\Pilotage A. Sociale\09. Modèles docs-Plans\Action Sociale\Campagne PS\PS 2023-2024\1. Formulaires\PSAL\"/>
    </mc:Choice>
  </mc:AlternateContent>
  <xr:revisionPtr revIDLastSave="0" documentId="13_ncr:1_{D6045335-7103-4545-8BF2-8206853C47A3}" xr6:coauthVersionLast="47" xr6:coauthVersionMax="47" xr10:uidLastSave="{00000000-0000-0000-0000-000000000000}"/>
  <bookViews>
    <workbookView xWindow="330" yWindow="-120" windowWidth="28590" windowHeight="15840" xr2:uid="{00000000-000D-0000-FFFF-FFFF00000000}"/>
  </bookViews>
  <sheets>
    <sheet name="Compte de résultat" sheetId="14" r:id="rId1"/>
    <sheet name="BASE GESTIONNAIRES AL" sheetId="13" state="hidden" r:id="rId2"/>
  </sheets>
  <definedNames>
    <definedName name="_xlnm._FilterDatabase" localSheetId="1" hidden="1">'BASE GESTIONNAIRES AL'!$A$1:$G$12</definedName>
    <definedName name="AFC_GEST_EQUIP" localSheetId="1">'BASE GESTIONNAIRES AL'!$A$1:$G$12</definedName>
    <definedName name="_xlnm.Print_Titles" localSheetId="1">'BASE GESTIONNAIRES AL'!$1:$1</definedName>
    <definedName name="_xlnm.Print_Titles" localSheetId="0">'Compte de résultat'!$1:$19</definedName>
    <definedName name="NUMDOSSIER">'BASE GESTIONNAIRES AL'!$A$2:$A$30</definedName>
    <definedName name="TABLEIDENTIF">'BASE GESTIONNAIRES AL'!$A$2:$G$30</definedName>
    <definedName name="_xlnm.Print_Area" localSheetId="1">'BASE GESTIONNAIRES AL'!$A$1:$G$12</definedName>
    <definedName name="_xlnm.Print_Area" localSheetId="0">'Compte de résultat'!$A$1:$I$94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1" i="14" l="1"/>
  <c r="H14" i="14"/>
  <c r="H15" i="14"/>
  <c r="H12" i="14"/>
  <c r="H13" i="14"/>
  <c r="C31" i="14"/>
  <c r="C34" i="14"/>
  <c r="I41" i="14"/>
  <c r="I46" i="14"/>
  <c r="I47" i="14" s="1"/>
  <c r="C63" i="14"/>
  <c r="C86" i="14" s="1"/>
  <c r="C73" i="14"/>
  <c r="C83" i="14"/>
  <c r="C35" i="14" l="1"/>
  <c r="C36" i="14" s="1"/>
  <c r="I48" i="14"/>
  <c r="I49"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c0762371</author>
    <author>C0762371</author>
    <author>C0407371</author>
  </authors>
  <commentList>
    <comment ref="B22" authorId="0" shapeId="0" xr:uid="{00000000-0006-0000-0000-000001000000}">
      <text>
        <r>
          <rPr>
            <sz val="10"/>
            <color indexed="10"/>
            <rFont val="Arial"/>
            <family val="2"/>
          </rPr>
          <t xml:space="preserve">Alimentation-Boisson
Fournitures d'ateliers et activités
Produits Pharmaceutiques
Combistibles-Carburants
Eau-Gaz-Electricité
Produits d'entretien
Petit équipement - Petit outillage
Fournitures administratives
Autres fournitures
</t>
        </r>
      </text>
    </comment>
    <comment ref="B23" authorId="0" shapeId="0" xr:uid="{00000000-0006-0000-0000-000002000000}">
      <text>
        <r>
          <rPr>
            <sz val="10"/>
            <color indexed="10"/>
            <rFont val="Arial"/>
            <family val="2"/>
          </rPr>
          <t>Loyers et Charges
Entretien et réparations
Primes d’assurance
Services extérieurs divers
Prestations extérieures pour activités</t>
        </r>
      </text>
    </comment>
    <comment ref="B24" authorId="0" shapeId="0" xr:uid="{00000000-0006-0000-0000-000003000000}">
      <text>
        <r>
          <rPr>
            <sz val="10"/>
            <color indexed="10"/>
            <rFont val="Arial"/>
            <family val="2"/>
          </rPr>
          <t>Personnels extérieurs
Rémunération d’intermédiaires et honoraires 
Publicité – publications, relations publiques
Transports d’activités
Déplacement, mission ou réception du personnel
Déplacement, mission ou réception des bénévoles
Frais de formation personnels et bénévoles
Cotisation fédération 
Frais Postaux et Télécommunications
Charges Extérieures diverses</t>
        </r>
      </text>
    </comment>
    <comment ref="B27" authorId="0" shapeId="0" xr:uid="{00000000-0006-0000-0000-000004000000}">
      <text>
        <r>
          <rPr>
            <sz val="10"/>
            <color indexed="10"/>
            <rFont val="Arial"/>
            <family val="2"/>
          </rPr>
          <t xml:space="preserve">Agios
Intérêts d’emprunts
</t>
        </r>
      </text>
    </comment>
    <comment ref="H30" authorId="1" shapeId="0" xr:uid="{00000000-0006-0000-0000-000005000000}">
      <text>
        <r>
          <rPr>
            <sz val="10"/>
            <color indexed="10"/>
            <rFont val="Arial"/>
            <family val="2"/>
          </rPr>
          <t>Indiquer le nom de la commune</t>
        </r>
      </text>
    </comment>
    <comment ref="H31" authorId="1" shapeId="0" xr:uid="{00000000-0006-0000-0000-000006000000}">
      <text>
        <r>
          <rPr>
            <sz val="10"/>
            <color indexed="10"/>
            <rFont val="Arial"/>
            <family val="2"/>
          </rPr>
          <t>Indiquer le nom de la commune</t>
        </r>
      </text>
    </comment>
    <comment ref="H32" authorId="1" shapeId="0" xr:uid="{00000000-0006-0000-0000-000007000000}">
      <text>
        <r>
          <rPr>
            <sz val="10"/>
            <color indexed="10"/>
            <rFont val="Arial"/>
            <family val="2"/>
          </rPr>
          <t>Indiquer le nom de la commune</t>
        </r>
      </text>
    </comment>
    <comment ref="B33" authorId="0" shapeId="0" xr:uid="{00000000-0006-0000-0000-000008000000}">
      <text>
        <r>
          <rPr>
            <sz val="10"/>
            <color indexed="10"/>
            <rFont val="Arial"/>
            <family val="2"/>
          </rPr>
          <t>Attestation charges supplétives</t>
        </r>
      </text>
    </comment>
    <comment ref="H33" authorId="1" shapeId="0" xr:uid="{00000000-0006-0000-0000-000009000000}">
      <text>
        <r>
          <rPr>
            <sz val="10"/>
            <color indexed="10"/>
            <rFont val="Arial"/>
            <family val="2"/>
          </rPr>
          <t>Indiquer le nom de la commune</t>
        </r>
      </text>
    </comment>
    <comment ref="H35" authorId="0" shapeId="0" xr:uid="{00000000-0006-0000-0000-00000A000000}">
      <text>
        <r>
          <rPr>
            <sz val="10"/>
            <color indexed="10"/>
            <rFont val="Arial"/>
            <family val="2"/>
          </rPr>
          <t>Ne concerne pas la PS compte 70623</t>
        </r>
      </text>
    </comment>
    <comment ref="B41" authorId="2" shapeId="0" xr:uid="{00000000-0006-0000-0000-00000B000000}">
      <text>
        <r>
          <rPr>
            <b/>
            <sz val="10"/>
            <color indexed="10"/>
            <rFont val="Tahoma"/>
            <family val="2"/>
          </rPr>
          <t>Date à indiquer de la manière suivante : 
JJ/MM/AA</t>
        </r>
        <r>
          <rPr>
            <sz val="8"/>
            <color indexed="81"/>
            <rFont val="Tahoma"/>
            <family val="2"/>
          </rPr>
          <t xml:space="preserve">
</t>
        </r>
      </text>
    </comment>
  </commentList>
</comments>
</file>

<file path=xl/sharedStrings.xml><?xml version="1.0" encoding="utf-8"?>
<sst xmlns="http://schemas.openxmlformats.org/spreadsheetml/2006/main" count="190" uniqueCount="151">
  <si>
    <t>ACHATS</t>
  </si>
  <si>
    <t>PRODUITS DE FONCTIONNEMENT</t>
  </si>
  <si>
    <t>SERVICES EXTERIEURS</t>
  </si>
  <si>
    <t>AUTRES SERVICES EXTERIEURS</t>
  </si>
  <si>
    <t>CHARGES FINANCIERES</t>
  </si>
  <si>
    <t>CHARGES EXCEPTIONNELLES</t>
  </si>
  <si>
    <t>TOTAL DES CHARGES</t>
  </si>
  <si>
    <t>TOTAL DES PRODUITS</t>
  </si>
  <si>
    <t>Ville :</t>
  </si>
  <si>
    <t>Numéro compte</t>
  </si>
  <si>
    <t>CHARGES DE FONCTIONNEMENT</t>
  </si>
  <si>
    <t>Subvention d’exploitation Etat</t>
  </si>
  <si>
    <t xml:space="preserve">Subvention d’exploitation Conseil Général </t>
  </si>
  <si>
    <t>Prestations de Service Conseil Général</t>
  </si>
  <si>
    <t>Dotation aux amortissements</t>
  </si>
  <si>
    <t>Dotation aux provisions (retraite, licenciement, litiges et autres)</t>
  </si>
  <si>
    <t>TOTAL DOTATIONS AUX AMORTISSEMENTS ET PROVISIONS</t>
  </si>
  <si>
    <t xml:space="preserve">TOTAL POUR BALANCE </t>
  </si>
  <si>
    <t>Autres Subventions dont Fonds Européens</t>
  </si>
  <si>
    <t xml:space="preserve">Cotisations des adhérents </t>
  </si>
  <si>
    <t>Autres revenus</t>
  </si>
  <si>
    <t>TOTAL AUTRES PRODUITS DE  GESTION COURANTE</t>
  </si>
  <si>
    <t>REPRISE S/PROVISION P/RISQUES &amp; CHARGES</t>
  </si>
  <si>
    <t>DEFICIT DE L’EXERCICE</t>
  </si>
  <si>
    <t>Prestations de Service CAF</t>
  </si>
  <si>
    <t xml:space="preserve">Prestations de Service MSA </t>
  </si>
  <si>
    <t>N° sias</t>
  </si>
  <si>
    <t>Equipement :</t>
  </si>
  <si>
    <t>Gestionnaire :</t>
  </si>
  <si>
    <t>EXCEDENT DE L’EXERCICE</t>
  </si>
  <si>
    <r>
      <t xml:space="preserve">CONTRE PARTIE DES CHARGES SUPPLETIVES
</t>
    </r>
    <r>
      <rPr>
        <i/>
        <sz val="10"/>
        <color indexed="10"/>
        <rFont val="Arial"/>
        <family val="2"/>
      </rPr>
      <t>(pour les associations)</t>
    </r>
  </si>
  <si>
    <r>
      <t>CHARGES INDIRECTES</t>
    </r>
    <r>
      <rPr>
        <b/>
        <i/>
        <sz val="10"/>
        <color indexed="10"/>
        <rFont val="Arial"/>
        <family val="2"/>
      </rPr>
      <t xml:space="preserve"> 
</t>
    </r>
    <r>
      <rPr>
        <i/>
        <sz val="10"/>
        <color indexed="10"/>
        <rFont val="Arial"/>
        <family val="2"/>
      </rPr>
      <t xml:space="preserve">(pour les collectivités locales) </t>
    </r>
  </si>
  <si>
    <r>
      <t>CHARGES SUPPLETIVES</t>
    </r>
    <r>
      <rPr>
        <b/>
        <i/>
        <sz val="10"/>
        <color indexed="10"/>
        <rFont val="Arial"/>
        <family val="2"/>
      </rPr>
      <t xml:space="preserve"> 
</t>
    </r>
    <r>
      <rPr>
        <i/>
        <sz val="10"/>
        <color indexed="10"/>
        <rFont val="Arial"/>
        <family val="2"/>
      </rPr>
      <t>(pour les associations)</t>
    </r>
  </si>
  <si>
    <t>Subvention de fonctionnement CAF Touraine</t>
  </si>
  <si>
    <t xml:space="preserve"> IMPOTS TAXES ET VERSEMENTS ASSIMILES</t>
  </si>
  <si>
    <t xml:space="preserve"> CHARGES DE PERSONNEL</t>
  </si>
  <si>
    <t>PRODUITS FINANCIERS</t>
  </si>
  <si>
    <t xml:space="preserve"> PRODUITS EXCEPTIONNELS</t>
  </si>
  <si>
    <t>TRANSFERT DE CHARGES</t>
  </si>
  <si>
    <t>Subvention d’exploitation Commune de :</t>
  </si>
  <si>
    <t>Subvention d’exploitation Communauté de Communes de :</t>
  </si>
  <si>
    <t>Prestations de Service Conseil Régional</t>
  </si>
  <si>
    <t>A</t>
  </si>
  <si>
    <t>Le</t>
  </si>
  <si>
    <t>NUMERO DOSSIER</t>
  </si>
  <si>
    <t>NUMERO GESTIONNAIRE</t>
  </si>
  <si>
    <t>RAISON SOCIALE GESTIONNAIRE</t>
  </si>
  <si>
    <t>NOM EQUIPEMENT</t>
  </si>
  <si>
    <t>ACTIVITE EQUIPEMENT</t>
  </si>
  <si>
    <t>CODE POSTAL ETABLISSEMENT OU EQUIPEMENT</t>
  </si>
  <si>
    <t>NOM COMMUNE ETABLISSEMENT OU EQUIPEMENT</t>
  </si>
  <si>
    <t>TOURS</t>
  </si>
  <si>
    <t>SAINT PIERRE DES CORPS</t>
  </si>
  <si>
    <t>Activité :</t>
  </si>
  <si>
    <t>Participations familiales - Autres activités</t>
  </si>
  <si>
    <t>Participations familiales - Activités principales</t>
  </si>
  <si>
    <t>SITUATION DE TRESORERIE</t>
  </si>
  <si>
    <t xml:space="preserve"> Caisse</t>
  </si>
  <si>
    <t xml:space="preserve"> Banques / CCP</t>
  </si>
  <si>
    <t xml:space="preserve"> Découverts bancaires</t>
  </si>
  <si>
    <t xml:space="preserve"> Livrets d’épargne</t>
  </si>
  <si>
    <t xml:space="preserve"> Valeurs mobilières de placement</t>
  </si>
  <si>
    <t>TOTAL   (A)</t>
  </si>
  <si>
    <t>PRODUITS A RECEVOIR</t>
  </si>
  <si>
    <t>Subventions à recevoir</t>
  </si>
  <si>
    <t>Participations familles à recevoir</t>
  </si>
  <si>
    <t>Solde PS CAF à recevoir</t>
  </si>
  <si>
    <t>-</t>
  </si>
  <si>
    <t>TOTAL (B)</t>
  </si>
  <si>
    <t>CHARGES A PAYER (*)</t>
  </si>
  <si>
    <t>Dettes aux fournisseurs à payer</t>
  </si>
  <si>
    <t>Charges sociales à payer</t>
  </si>
  <si>
    <t>TOTAL (C)</t>
  </si>
  <si>
    <t>Animation locale</t>
  </si>
  <si>
    <t>Animation Locale VERC</t>
  </si>
  <si>
    <t>Animation Locale Puzzle</t>
  </si>
  <si>
    <t>REIGNAC SUR INDRE</t>
  </si>
  <si>
    <r>
      <t xml:space="preserve">Signature, qualité du signataire et cachet </t>
    </r>
    <r>
      <rPr>
        <b/>
        <sz val="11"/>
        <color indexed="10"/>
        <rFont val="Arial"/>
        <family val="2"/>
      </rPr>
      <t>OBLIGATOIRES</t>
    </r>
    <r>
      <rPr>
        <b/>
        <sz val="11"/>
        <color indexed="62"/>
        <rFont val="Arial"/>
        <family val="2"/>
      </rPr>
      <t> </t>
    </r>
    <r>
      <rPr>
        <b/>
        <sz val="11"/>
        <color indexed="10"/>
        <rFont val="Arial"/>
        <family val="2"/>
      </rPr>
      <t>: 
(uniquement si retour en papier)</t>
    </r>
  </si>
  <si>
    <r>
      <t>SITUATION FINANCIERE NETTE au 31décembre (A+B-C)</t>
    </r>
    <r>
      <rPr>
        <sz val="10"/>
        <color indexed="62"/>
        <rFont val="Arial"/>
        <family val="2"/>
      </rPr>
      <t> :</t>
    </r>
  </si>
  <si>
    <t>Code postal :</t>
  </si>
  <si>
    <r>
      <t xml:space="preserve">       Si la personne chargée de la comptabilité établit un « Bilan comptable », merci de bien vouloir nous le  fournir,  sinon veuillez compléter les éléments suivants</t>
    </r>
    <r>
      <rPr>
        <sz val="10"/>
        <color indexed="62"/>
        <rFont val="Arial"/>
        <family val="2"/>
      </rPr>
      <t> :</t>
    </r>
  </si>
  <si>
    <t>Animation Locale Voyageurs N-E</t>
  </si>
  <si>
    <t>PARCAY MESLAY</t>
  </si>
  <si>
    <t>Animation Locale Voyageurs Sud</t>
  </si>
  <si>
    <t>Animation Locale Bul De Momes</t>
  </si>
  <si>
    <t>SAINT OUEN LES VIGNES</t>
  </si>
  <si>
    <t>Animation Locale d'Abilly</t>
  </si>
  <si>
    <t>ABILLY</t>
  </si>
  <si>
    <t>Merci de selectionner votre n° de dossier Sias</t>
  </si>
  <si>
    <t>Corbeille S@fir :</t>
  </si>
  <si>
    <t>Réel PSO</t>
  </si>
  <si>
    <r>
      <t xml:space="preserve">       </t>
    </r>
    <r>
      <rPr>
        <b/>
        <u/>
        <sz val="14"/>
        <color indexed="10"/>
        <rFont val="Arial"/>
        <family val="2"/>
      </rPr>
      <t>Si votre structure est gérée par une commune, un CCAS ou un Centre Social ne pas tenir compte de cette rubrique</t>
    </r>
  </si>
  <si>
    <t>Animation Locale Giraudeau</t>
  </si>
  <si>
    <t>Les actions pour lesquelles vous avez été conventionné ont-elles été réalisées ?</t>
  </si>
  <si>
    <t>Animation Locale D de la Pouge</t>
  </si>
  <si>
    <t>Animation Locale</t>
  </si>
  <si>
    <t>CUSSAY</t>
  </si>
  <si>
    <t>AVOINE</t>
  </si>
  <si>
    <t>37000</t>
  </si>
  <si>
    <t>200400371</t>
  </si>
  <si>
    <t>ASSOC LE SAC A MALICES</t>
  </si>
  <si>
    <t>37700</t>
  </si>
  <si>
    <t>201000239</t>
  </si>
  <si>
    <t>ASSOC VIVRE ENSEMBLE AUX RIVES DU CHER</t>
  </si>
  <si>
    <t>201100269</t>
  </si>
  <si>
    <t>ASSOC PUZZLE</t>
  </si>
  <si>
    <t>37310</t>
  </si>
  <si>
    <t>201200177</t>
  </si>
  <si>
    <t>ASSOC VOYAGEURS 37</t>
  </si>
  <si>
    <t>37210</t>
  </si>
  <si>
    <t>201200178</t>
  </si>
  <si>
    <t>ASSOC ADMR D ABILLY</t>
  </si>
  <si>
    <t>37160</t>
  </si>
  <si>
    <t>201200294</t>
  </si>
  <si>
    <t>ASSOC BUL DE MOMES</t>
  </si>
  <si>
    <t>37530</t>
  </si>
  <si>
    <t>201200375</t>
  </si>
  <si>
    <t>201300012</t>
  </si>
  <si>
    <t>ASSOC USAGERS CENTRE SOCIAL GIRAUDEAU</t>
  </si>
  <si>
    <t>201500284</t>
  </si>
  <si>
    <t>DOMAINE DE LA POUGE</t>
  </si>
  <si>
    <t>37240</t>
  </si>
  <si>
    <t>201500496</t>
  </si>
  <si>
    <t>CC CHINON VIENNE ET LOIRE</t>
  </si>
  <si>
    <t>Animation Locale Chinon Vienne</t>
  </si>
  <si>
    <t>37420</t>
  </si>
  <si>
    <t>201600044</t>
  </si>
  <si>
    <t>ASSOC ADPEP 37 SIEGE</t>
  </si>
  <si>
    <t>Animation Locale ADPEP 37</t>
  </si>
  <si>
    <t>37120</t>
  </si>
  <si>
    <t>RICHELIEU</t>
  </si>
  <si>
    <t>201600271</t>
  </si>
  <si>
    <t>ASSOC FEDERATION DES OEUVRES LAIQUES 37</t>
  </si>
  <si>
    <t>Animat° Locale Oeuvres Laiques</t>
  </si>
  <si>
    <t>ASSOC CISPEO</t>
  </si>
  <si>
    <t>Animation Locale Point rencontre</t>
  </si>
  <si>
    <t>Animation Locale Sac à Malices</t>
  </si>
  <si>
    <t>Animation Locale Tsiganes</t>
  </si>
  <si>
    <t>ASSOC POUR L'EMPLOI EN BOUCHARDAIS</t>
  </si>
  <si>
    <t>Animation Locale du Bouchardais</t>
  </si>
  <si>
    <t>37220</t>
  </si>
  <si>
    <t>PANZOULT</t>
  </si>
  <si>
    <t>Solidarité Habitat Centre Val de Loire</t>
  </si>
  <si>
    <t>Animation Locale Tsiganes Habitat</t>
  </si>
  <si>
    <t>ASSOC COURTELINE</t>
  </si>
  <si>
    <t>Animation Locale Clos Moreau</t>
  </si>
  <si>
    <t>&gt; Retour des documents au 29 février 2024</t>
  </si>
  <si>
    <t>Résultat 2023</t>
  </si>
  <si>
    <t>Compte de résultat  2023</t>
  </si>
  <si>
    <t>SITUATION FINANCIERE DE L’ASSOCIATION AU 31.12.2023</t>
  </si>
  <si>
    <t>(*) Les charges et produits indiqués doivent être inclus dans le compte de résultat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</si>
</sst>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0.00\ &quot;€&quot;"/>
    <numFmt numFmtId="165" formatCode="dd/mm/yy"/>
    <numFmt numFmtId="166" formatCode="#,##0.00\ [$€-40C]"/>
  </numFmts>
  <fonts count="41" x14ac:knownFonts="1">
    <font>
      <sz val="10"/>
      <name val="Arial"/>
    </font>
    <font>
      <sz val="10"/>
      <name val="Arial"/>
      <family val="2"/>
    </font>
    <font>
      <b/>
      <sz val="10"/>
      <name val="Arial"/>
      <family val="2"/>
    </font>
    <font>
      <sz val="10"/>
      <color indexed="62"/>
      <name val="Arial"/>
      <family val="2"/>
    </font>
    <font>
      <sz val="12"/>
      <color indexed="62"/>
      <name val="Arial"/>
      <family val="2"/>
    </font>
    <font>
      <sz val="10"/>
      <color indexed="62"/>
      <name val="Arial"/>
      <family val="2"/>
    </font>
    <font>
      <b/>
      <sz val="11"/>
      <color indexed="62"/>
      <name val="Arial"/>
      <family val="2"/>
    </font>
    <font>
      <sz val="11"/>
      <color indexed="62"/>
      <name val="Arial"/>
      <family val="2"/>
    </font>
    <font>
      <b/>
      <sz val="10"/>
      <color indexed="62"/>
      <name val="Arial"/>
      <family val="2"/>
    </font>
    <font>
      <b/>
      <i/>
      <u/>
      <sz val="10"/>
      <color indexed="10"/>
      <name val="Arial"/>
      <family val="2"/>
    </font>
    <font>
      <b/>
      <u/>
      <sz val="12"/>
      <color indexed="62"/>
      <name val="Arial"/>
      <family val="2"/>
    </font>
    <font>
      <b/>
      <sz val="16"/>
      <color indexed="21"/>
      <name val="Arial"/>
      <family val="2"/>
    </font>
    <font>
      <sz val="16"/>
      <color indexed="21"/>
      <name val="Arial"/>
      <family val="2"/>
    </font>
    <font>
      <b/>
      <sz val="10"/>
      <color indexed="21"/>
      <name val="Arial"/>
      <family val="2"/>
    </font>
    <font>
      <sz val="10"/>
      <color indexed="21"/>
      <name val="Arial"/>
      <family val="2"/>
    </font>
    <font>
      <b/>
      <i/>
      <sz val="10"/>
      <color indexed="10"/>
      <name val="Arial"/>
      <family val="2"/>
    </font>
    <font>
      <i/>
      <sz val="10"/>
      <color indexed="10"/>
      <name val="Arial"/>
      <family val="2"/>
    </font>
    <font>
      <b/>
      <u/>
      <sz val="10"/>
      <color indexed="10"/>
      <name val="Arial"/>
      <family val="2"/>
    </font>
    <font>
      <b/>
      <sz val="11"/>
      <color indexed="10"/>
      <name val="Arial"/>
      <family val="2"/>
    </font>
    <font>
      <sz val="10"/>
      <color indexed="10"/>
      <name val="Arial"/>
      <family val="2"/>
    </font>
    <font>
      <sz val="8"/>
      <color indexed="81"/>
      <name val="Tahoma"/>
      <family val="2"/>
    </font>
    <font>
      <sz val="11"/>
      <name val="Arial"/>
      <family val="2"/>
    </font>
    <font>
      <u/>
      <sz val="10"/>
      <color indexed="12"/>
      <name val="MS Sans Serif"/>
      <family val="2"/>
    </font>
    <font>
      <sz val="10"/>
      <name val="MS Sans Serif"/>
      <family val="2"/>
    </font>
    <font>
      <i/>
      <sz val="11"/>
      <color indexed="62"/>
      <name val="Arial"/>
      <family val="2"/>
    </font>
    <font>
      <b/>
      <sz val="10"/>
      <color indexed="10"/>
      <name val="Tahoma"/>
      <family val="2"/>
    </font>
    <font>
      <i/>
      <u/>
      <sz val="11"/>
      <color indexed="62"/>
      <name val="Arial"/>
      <family val="2"/>
    </font>
    <font>
      <b/>
      <u/>
      <sz val="14"/>
      <color indexed="21"/>
      <name val="Arial"/>
      <family val="2"/>
    </font>
    <font>
      <b/>
      <sz val="10"/>
      <color indexed="12"/>
      <name val="Arial"/>
      <family val="2"/>
    </font>
    <font>
      <b/>
      <sz val="14"/>
      <color indexed="62"/>
      <name val="Arial"/>
      <family val="2"/>
    </font>
    <font>
      <b/>
      <u/>
      <sz val="14"/>
      <color indexed="10"/>
      <name val="Arial"/>
      <family val="2"/>
    </font>
    <font>
      <b/>
      <sz val="12"/>
      <name val="Arial"/>
      <family val="2"/>
    </font>
    <font>
      <sz val="10"/>
      <name val="Arial"/>
      <family val="2"/>
    </font>
    <font>
      <sz val="12"/>
      <name val="Arial"/>
      <family val="2"/>
    </font>
    <font>
      <b/>
      <i/>
      <u/>
      <sz val="15"/>
      <color indexed="10"/>
      <name val="Arial"/>
      <family val="2"/>
    </font>
    <font>
      <sz val="11"/>
      <color theme="3"/>
      <name val="Arial"/>
      <family val="2"/>
    </font>
    <font>
      <sz val="18"/>
      <color rgb="FFFF0000"/>
      <name val="Arial"/>
      <family val="2"/>
    </font>
    <font>
      <sz val="10"/>
      <color theme="4" tint="-0.249977111117893"/>
      <name val="MS Sans Serif"/>
      <family val="2"/>
    </font>
    <font>
      <sz val="11"/>
      <color rgb="FFFF0000"/>
      <name val="Arial"/>
      <family val="2"/>
    </font>
    <font>
      <b/>
      <i/>
      <u/>
      <sz val="15"/>
      <color rgb="FFFF0000"/>
      <name val="Arial"/>
      <family val="2"/>
    </font>
    <font>
      <sz val="8"/>
      <color rgb="FF000000"/>
      <name val="Tahoma"/>
      <family val="2"/>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18">
    <border>
      <left/>
      <right/>
      <top/>
      <bottom/>
      <diagonal/>
    </border>
    <border>
      <left style="thin">
        <color indexed="21"/>
      </left>
      <right style="thin">
        <color indexed="21"/>
      </right>
      <top style="thin">
        <color indexed="21"/>
      </top>
      <bottom style="thin">
        <color indexed="21"/>
      </bottom>
      <diagonal/>
    </border>
    <border>
      <left style="thin">
        <color indexed="21"/>
      </left>
      <right style="thin">
        <color indexed="21"/>
      </right>
      <top style="thin">
        <color indexed="21"/>
      </top>
      <bottom/>
      <diagonal/>
    </border>
    <border>
      <left style="thin">
        <color indexed="21"/>
      </left>
      <right style="thin">
        <color indexed="21"/>
      </right>
      <top/>
      <bottom style="thin">
        <color indexed="21"/>
      </bottom>
      <diagonal/>
    </border>
    <border>
      <left style="thin">
        <color indexed="18"/>
      </left>
      <right style="thin">
        <color indexed="18"/>
      </right>
      <top style="thin">
        <color indexed="18"/>
      </top>
      <bottom style="thin">
        <color indexed="18"/>
      </bottom>
      <diagonal/>
    </border>
    <border>
      <left style="thin">
        <color indexed="64"/>
      </left>
      <right style="thin">
        <color indexed="64"/>
      </right>
      <top style="thin">
        <color indexed="64"/>
      </top>
      <bottom style="thin">
        <color indexed="64"/>
      </bottom>
      <diagonal/>
    </border>
    <border>
      <left style="thin">
        <color indexed="21"/>
      </left>
      <right/>
      <top style="thin">
        <color indexed="21"/>
      </top>
      <bottom style="thin">
        <color indexed="21"/>
      </bottom>
      <diagonal/>
    </border>
    <border>
      <left/>
      <right/>
      <top style="thin">
        <color indexed="21"/>
      </top>
      <bottom style="thin">
        <color indexed="21"/>
      </bottom>
      <diagonal/>
    </border>
    <border>
      <left/>
      <right style="thin">
        <color indexed="21"/>
      </right>
      <top style="thin">
        <color indexed="21"/>
      </top>
      <bottom style="thin">
        <color indexed="2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21"/>
      </right>
      <top/>
      <bottom/>
      <diagonal/>
    </border>
    <border>
      <left style="thin">
        <color indexed="18"/>
      </left>
      <right/>
      <top style="thin">
        <color indexed="18"/>
      </top>
      <bottom style="thin">
        <color indexed="18"/>
      </bottom>
      <diagonal/>
    </border>
    <border>
      <left/>
      <right style="thin">
        <color indexed="18"/>
      </right>
      <top style="thin">
        <color indexed="18"/>
      </top>
      <bottom style="thin">
        <color indexed="18"/>
      </bottom>
      <diagonal/>
    </border>
    <border>
      <left style="thin">
        <color indexed="21"/>
      </left>
      <right style="thin">
        <color indexed="21"/>
      </right>
      <top/>
      <bottom/>
      <diagonal/>
    </border>
  </borders>
  <cellStyleXfs count="5">
    <xf numFmtId="0" fontId="0" fillId="0" borderId="0"/>
    <xf numFmtId="44" fontId="1" fillId="0" borderId="0" applyFont="0" applyFill="0" applyBorder="0" applyAlignment="0" applyProtection="0"/>
    <xf numFmtId="0" fontId="22" fillId="0" borderId="0" applyNumberFormat="0" applyFill="0" applyBorder="0" applyAlignment="0" applyProtection="0"/>
    <xf numFmtId="44" fontId="1" fillId="0" borderId="0" applyFont="0" applyFill="0" applyBorder="0" applyAlignment="0" applyProtection="0"/>
    <xf numFmtId="0" fontId="23" fillId="0" borderId="0"/>
  </cellStyleXfs>
  <cellXfs count="129">
    <xf numFmtId="0" fontId="0" fillId="0" borderId="0" xfId="0"/>
    <xf numFmtId="0" fontId="6" fillId="2" borderId="0" xfId="0" applyFont="1" applyFill="1" applyAlignment="1" applyProtection="1">
      <alignment horizontal="right" vertical="center" wrapText="1"/>
    </xf>
    <xf numFmtId="0" fontId="23" fillId="0" borderId="0" xfId="4"/>
    <xf numFmtId="0" fontId="23" fillId="0" borderId="0" xfId="4" applyFill="1"/>
    <xf numFmtId="0" fontId="0" fillId="0" borderId="0" xfId="0" applyAlignment="1" applyProtection="1">
      <alignment vertical="center" wrapText="1"/>
    </xf>
    <xf numFmtId="0" fontId="0" fillId="0" borderId="0" xfId="0" applyBorder="1" applyAlignment="1" applyProtection="1">
      <alignment vertical="center" wrapText="1"/>
    </xf>
    <xf numFmtId="0" fontId="0" fillId="0" borderId="0" xfId="0" applyAlignment="1" applyProtection="1">
      <alignment horizontal="right" vertical="center" wrapText="1"/>
    </xf>
    <xf numFmtId="0" fontId="17" fillId="0" borderId="0" xfId="0" applyFont="1" applyBorder="1" applyAlignment="1" applyProtection="1">
      <alignment horizontal="left" vertical="center" wrapText="1"/>
    </xf>
    <xf numFmtId="0" fontId="3" fillId="0" borderId="0" xfId="0" applyFont="1" applyBorder="1" applyAlignment="1" applyProtection="1">
      <alignment vertical="center" wrapText="1"/>
    </xf>
    <xf numFmtId="0" fontId="3" fillId="0" borderId="0" xfId="0" applyFont="1" applyAlignment="1" applyProtection="1">
      <alignment vertical="center" wrapText="1"/>
    </xf>
    <xf numFmtId="0" fontId="8" fillId="0" borderId="0" xfId="0" applyFont="1" applyBorder="1" applyAlignment="1" applyProtection="1">
      <alignment horizontal="center" vertical="center" wrapText="1"/>
    </xf>
    <xf numFmtId="0" fontId="2" fillId="0" borderId="0" xfId="0" applyFont="1" applyAlignment="1" applyProtection="1">
      <alignment vertical="center" wrapText="1"/>
    </xf>
    <xf numFmtId="0" fontId="13" fillId="0" borderId="1" xfId="0" applyFont="1" applyBorder="1" applyAlignment="1" applyProtection="1">
      <alignment horizontal="right" vertical="center" wrapText="1"/>
    </xf>
    <xf numFmtId="0" fontId="3" fillId="0" borderId="1" xfId="0" applyFont="1" applyBorder="1" applyAlignment="1" applyProtection="1">
      <alignment horizontal="right" vertical="center" wrapText="1"/>
    </xf>
    <xf numFmtId="0" fontId="3" fillId="0" borderId="1" xfId="0" applyFont="1" applyBorder="1" applyAlignment="1" applyProtection="1">
      <alignment vertical="center" wrapText="1"/>
    </xf>
    <xf numFmtId="0" fontId="13" fillId="0" borderId="1" xfId="0" applyFont="1" applyBorder="1" applyAlignment="1" applyProtection="1">
      <alignment vertical="center" wrapText="1"/>
    </xf>
    <xf numFmtId="0" fontId="3" fillId="0" borderId="2" xfId="0" applyFont="1" applyBorder="1" applyAlignment="1" applyProtection="1">
      <alignment vertical="center" wrapText="1"/>
    </xf>
    <xf numFmtId="0" fontId="13" fillId="2" borderId="1" xfId="0" applyFont="1" applyFill="1" applyBorder="1" applyAlignment="1" applyProtection="1">
      <alignment horizontal="right" vertical="center" wrapText="1"/>
    </xf>
    <xf numFmtId="0" fontId="14" fillId="0" borderId="1" xfId="0" applyFont="1" applyBorder="1" applyAlignment="1" applyProtection="1">
      <alignment vertical="center" wrapText="1"/>
    </xf>
    <xf numFmtId="0" fontId="3" fillId="0" borderId="1" xfId="0" applyFont="1" applyBorder="1" applyAlignment="1" applyProtection="1">
      <alignment horizontal="left" vertical="center" wrapText="1"/>
    </xf>
    <xf numFmtId="0" fontId="9" fillId="0" borderId="0" xfId="0" applyFont="1" applyAlignment="1" applyProtection="1">
      <alignment horizontal="center" vertical="center" wrapText="1"/>
    </xf>
    <xf numFmtId="0" fontId="3" fillId="0" borderId="0" xfId="0" applyFont="1" applyAlignment="1" applyProtection="1">
      <alignment horizontal="left" vertical="center" wrapText="1"/>
    </xf>
    <xf numFmtId="0" fontId="13" fillId="0" borderId="0" xfId="0" applyFont="1" applyAlignment="1" applyProtection="1">
      <alignment vertical="center" wrapText="1"/>
    </xf>
    <xf numFmtId="49" fontId="7" fillId="2" borderId="0" xfId="0" applyNumberFormat="1" applyFont="1" applyFill="1" applyBorder="1" applyAlignment="1" applyProtection="1">
      <alignment vertical="center" wrapText="1"/>
    </xf>
    <xf numFmtId="0" fontId="3" fillId="0" borderId="0" xfId="0" applyFont="1" applyBorder="1" applyAlignment="1" applyProtection="1">
      <alignment horizontal="left" vertical="center" wrapText="1"/>
    </xf>
    <xf numFmtId="0" fontId="0" fillId="0" borderId="0" xfId="0" applyAlignment="1" applyProtection="1">
      <alignment horizontal="left" vertical="center" wrapText="1"/>
    </xf>
    <xf numFmtId="165" fontId="7" fillId="2" borderId="0" xfId="0" applyNumberFormat="1" applyFont="1" applyFill="1" applyBorder="1" applyAlignment="1" applyProtection="1">
      <alignment vertical="center" wrapText="1"/>
    </xf>
    <xf numFmtId="0" fontId="0" fillId="0" borderId="0" xfId="0" applyBorder="1" applyAlignment="1" applyProtection="1">
      <alignment horizontal="left" vertical="center" wrapText="1"/>
    </xf>
    <xf numFmtId="0" fontId="3" fillId="0" borderId="0" xfId="0" applyFont="1" applyBorder="1" applyAlignment="1" applyProtection="1">
      <alignment vertical="center"/>
    </xf>
    <xf numFmtId="0" fontId="5" fillId="0" borderId="0" xfId="0" applyFont="1" applyAlignment="1" applyProtection="1">
      <alignment vertical="center"/>
    </xf>
    <xf numFmtId="0" fontId="3" fillId="0" borderId="3" xfId="0" applyFont="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17" fillId="0" borderId="0" xfId="0" applyFont="1" applyAlignment="1" applyProtection="1">
      <alignment horizontal="center" vertical="center" wrapText="1"/>
    </xf>
    <xf numFmtId="0" fontId="4" fillId="0" borderId="0" xfId="0" applyFont="1" applyBorder="1" applyAlignment="1" applyProtection="1">
      <alignment vertical="center"/>
    </xf>
    <xf numFmtId="0" fontId="3" fillId="0" borderId="0" xfId="0" applyFont="1" applyAlignment="1" applyProtection="1">
      <alignment horizontal="center" vertical="center" wrapText="1"/>
    </xf>
    <xf numFmtId="0" fontId="4" fillId="0" borderId="0" xfId="0" applyFont="1" applyBorder="1" applyAlignment="1" applyProtection="1">
      <alignment horizontal="left" vertical="center" wrapText="1"/>
    </xf>
    <xf numFmtId="0" fontId="10" fillId="0" borderId="0" xfId="0" applyFont="1" applyBorder="1" applyAlignment="1" applyProtection="1">
      <alignment vertical="center"/>
    </xf>
    <xf numFmtId="0" fontId="4" fillId="0" borderId="1" xfId="0" applyFont="1" applyBorder="1" applyAlignment="1" applyProtection="1">
      <alignment vertical="center"/>
    </xf>
    <xf numFmtId="0" fontId="4" fillId="3" borderId="1" xfId="0" applyFont="1" applyFill="1" applyBorder="1" applyAlignment="1" applyProtection="1">
      <alignment vertical="center"/>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vertical="center"/>
    </xf>
    <xf numFmtId="164" fontId="4" fillId="0" borderId="0" xfId="0" applyNumberFormat="1" applyFont="1" applyBorder="1" applyAlignment="1" applyProtection="1">
      <alignment vertical="center"/>
    </xf>
    <xf numFmtId="0" fontId="4" fillId="0" borderId="1" xfId="0" applyFont="1" applyBorder="1" applyAlignment="1" applyProtection="1">
      <alignment vertical="center" wrapText="1"/>
    </xf>
    <xf numFmtId="0" fontId="4" fillId="0" borderId="1" xfId="0" applyFont="1" applyBorder="1" applyAlignment="1" applyProtection="1">
      <alignment vertical="center"/>
      <protection locked="0"/>
    </xf>
    <xf numFmtId="0" fontId="10" fillId="0" borderId="0" xfId="0" applyFont="1" applyFill="1" applyBorder="1" applyAlignment="1" applyProtection="1">
      <alignment vertical="center"/>
    </xf>
    <xf numFmtId="49" fontId="4" fillId="0" borderId="1" xfId="0" applyNumberFormat="1" applyFont="1" applyBorder="1" applyAlignment="1" applyProtection="1">
      <alignment vertical="center"/>
      <protection locked="0"/>
    </xf>
    <xf numFmtId="0" fontId="24" fillId="0" borderId="0" xfId="0" applyFont="1" applyBorder="1" applyAlignment="1" applyProtection="1">
      <alignment vertical="center"/>
    </xf>
    <xf numFmtId="164" fontId="4" fillId="3" borderId="4" xfId="0" applyNumberFormat="1" applyFont="1" applyFill="1" applyBorder="1" applyAlignment="1" applyProtection="1">
      <alignment vertical="center"/>
    </xf>
    <xf numFmtId="0" fontId="3" fillId="0" borderId="0" xfId="0" applyFont="1" applyAlignment="1" applyProtection="1">
      <alignment vertical="center"/>
    </xf>
    <xf numFmtId="0" fontId="0" fillId="0" borderId="0" xfId="0" applyFill="1" applyAlignment="1" applyProtection="1">
      <alignment horizontal="left" vertical="center" wrapText="1"/>
    </xf>
    <xf numFmtId="0" fontId="6" fillId="2" borderId="0" xfId="0" applyFont="1" applyFill="1" applyBorder="1" applyAlignment="1" applyProtection="1">
      <alignment horizontal="left" vertical="center"/>
    </xf>
    <xf numFmtId="0" fontId="21" fillId="2" borderId="0" xfId="0" applyFont="1" applyFill="1" applyBorder="1" applyAlignment="1" applyProtection="1">
      <alignment horizontal="left" vertical="center" wrapText="1"/>
    </xf>
    <xf numFmtId="0" fontId="21" fillId="2" borderId="0" xfId="0" applyFont="1" applyFill="1" applyBorder="1" applyAlignment="1" applyProtection="1">
      <alignment horizontal="center" vertical="center" wrapText="1"/>
      <protection locked="0"/>
    </xf>
    <xf numFmtId="0" fontId="26" fillId="0" borderId="0" xfId="0" applyFont="1" applyAlignment="1" applyProtection="1">
      <alignment vertical="center"/>
    </xf>
    <xf numFmtId="0" fontId="21" fillId="0" borderId="0" xfId="0" applyFont="1" applyAlignment="1" applyProtection="1">
      <alignment vertical="center" wrapText="1"/>
    </xf>
    <xf numFmtId="0" fontId="21" fillId="0" borderId="0" xfId="0" applyFont="1" applyBorder="1" applyAlignment="1" applyProtection="1">
      <alignment vertical="center" wrapText="1"/>
    </xf>
    <xf numFmtId="0" fontId="7" fillId="0" borderId="0" xfId="0" applyFont="1" applyBorder="1" applyAlignment="1" applyProtection="1">
      <alignment vertical="center" wrapText="1"/>
    </xf>
    <xf numFmtId="0" fontId="24" fillId="0" borderId="0" xfId="0" applyFont="1" applyAlignment="1" applyProtection="1">
      <alignment vertical="center"/>
    </xf>
    <xf numFmtId="0" fontId="4" fillId="0" borderId="0" xfId="0" applyFont="1" applyBorder="1" applyAlignment="1" applyProtection="1">
      <alignment vertical="center" wrapText="1"/>
    </xf>
    <xf numFmtId="0" fontId="27" fillId="0" borderId="0" xfId="0" applyFont="1" applyBorder="1" applyAlignment="1" applyProtection="1">
      <alignment vertical="center"/>
    </xf>
    <xf numFmtId="0" fontId="13" fillId="0" borderId="0" xfId="0" applyFont="1" applyBorder="1" applyAlignment="1" applyProtection="1">
      <alignment horizontal="right" vertical="center" wrapText="1"/>
    </xf>
    <xf numFmtId="0" fontId="13" fillId="2" borderId="0" xfId="0" applyFont="1" applyFill="1" applyBorder="1" applyAlignment="1" applyProtection="1">
      <alignment horizontal="right" vertical="center" wrapText="1"/>
    </xf>
    <xf numFmtId="164" fontId="13" fillId="2" borderId="0" xfId="0" applyNumberFormat="1" applyFont="1" applyFill="1" applyBorder="1" applyAlignment="1" applyProtection="1">
      <alignment horizontal="right" vertical="center" wrapText="1"/>
    </xf>
    <xf numFmtId="0" fontId="4" fillId="0" borderId="0" xfId="0" applyFont="1" applyFill="1" applyBorder="1" applyAlignment="1" applyProtection="1">
      <alignment vertical="center" wrapText="1"/>
    </xf>
    <xf numFmtId="0" fontId="28" fillId="3" borderId="5" xfId="0" applyFont="1" applyFill="1" applyBorder="1" applyAlignment="1">
      <alignment horizontal="center" vertical="center" wrapText="1"/>
    </xf>
    <xf numFmtId="0" fontId="26" fillId="0" borderId="0" xfId="0" applyFont="1" applyAlignment="1" applyProtection="1">
      <alignment horizontal="left" vertical="center" wrapText="1"/>
    </xf>
    <xf numFmtId="0" fontId="24" fillId="0" borderId="0" xfId="0" applyFont="1" applyAlignment="1" applyProtection="1">
      <alignment horizontal="left" vertical="center" wrapText="1"/>
    </xf>
    <xf numFmtId="0" fontId="35" fillId="0" borderId="0" xfId="0" applyFont="1" applyAlignment="1" applyProtection="1">
      <alignment vertical="center" wrapText="1"/>
    </xf>
    <xf numFmtId="0" fontId="35" fillId="0" borderId="0" xfId="2" applyFont="1" applyAlignment="1" applyProtection="1">
      <alignment vertical="center" wrapText="1"/>
    </xf>
    <xf numFmtId="0" fontId="35" fillId="0" borderId="0" xfId="0" applyFont="1" applyAlignment="1" applyProtection="1">
      <alignment vertical="center"/>
    </xf>
    <xf numFmtId="0" fontId="35" fillId="0" borderId="0" xfId="2" applyFont="1" applyAlignment="1" applyProtection="1">
      <alignment horizontal="left" vertical="center" wrapText="1"/>
    </xf>
    <xf numFmtId="0" fontId="28" fillId="0" borderId="5" xfId="0" applyFont="1" applyFill="1" applyBorder="1" applyAlignment="1">
      <alignment horizontal="center" vertical="center" wrapText="1"/>
    </xf>
    <xf numFmtId="0" fontId="0" fillId="0" borderId="5" xfId="0" applyFont="1" applyFill="1" applyBorder="1" applyAlignment="1">
      <alignment wrapText="1"/>
    </xf>
    <xf numFmtId="0" fontId="0" fillId="0" borderId="5" xfId="0" applyFill="1" applyBorder="1" applyAlignment="1">
      <alignment wrapText="1"/>
    </xf>
    <xf numFmtId="0" fontId="21" fillId="0" borderId="0" xfId="0" applyFont="1" applyAlignment="1" applyProtection="1">
      <alignment horizontal="left" vertical="center" wrapText="1"/>
    </xf>
    <xf numFmtId="0" fontId="31" fillId="0" borderId="0" xfId="0" applyFont="1" applyAlignment="1" applyProtection="1">
      <alignment horizontal="left" vertical="center" wrapText="1"/>
    </xf>
    <xf numFmtId="0" fontId="32" fillId="0" borderId="0" xfId="0" applyFont="1" applyAlignment="1" applyProtection="1">
      <alignment horizontal="left" vertical="center" wrapText="1"/>
    </xf>
    <xf numFmtId="166" fontId="2" fillId="0" borderId="1" xfId="3" applyNumberFormat="1" applyFont="1" applyBorder="1" applyAlignment="1" applyProtection="1">
      <alignment horizontal="right" vertical="center" wrapText="1"/>
      <protection locked="0"/>
    </xf>
    <xf numFmtId="164" fontId="2" fillId="0" borderId="1" xfId="0" applyNumberFormat="1" applyFont="1" applyBorder="1" applyAlignment="1" applyProtection="1">
      <alignment horizontal="right" vertical="center" wrapText="1"/>
      <protection locked="0"/>
    </xf>
    <xf numFmtId="164" fontId="32" fillId="0" borderId="1" xfId="0" applyNumberFormat="1" applyFont="1" applyBorder="1" applyAlignment="1" applyProtection="1">
      <alignment horizontal="right" vertical="center" wrapText="1"/>
      <protection locked="0"/>
    </xf>
    <xf numFmtId="164" fontId="2" fillId="0" borderId="1" xfId="0" applyNumberFormat="1" applyFont="1" applyBorder="1" applyAlignment="1" applyProtection="1">
      <alignment horizontal="right" vertical="center" wrapText="1"/>
    </xf>
    <xf numFmtId="164" fontId="32" fillId="2" borderId="1" xfId="0" applyNumberFormat="1" applyFont="1" applyFill="1" applyBorder="1" applyAlignment="1" applyProtection="1">
      <alignment horizontal="right" vertical="center" wrapText="1"/>
    </xf>
    <xf numFmtId="164" fontId="2" fillId="2" borderId="1" xfId="0" applyNumberFormat="1" applyFont="1" applyFill="1" applyBorder="1" applyAlignment="1" applyProtection="1">
      <alignment horizontal="right" vertical="center" wrapText="1"/>
    </xf>
    <xf numFmtId="44" fontId="32" fillId="0" borderId="1" xfId="3" applyFont="1" applyBorder="1" applyAlignment="1" applyProtection="1">
      <alignment horizontal="right" vertical="center" wrapText="1"/>
      <protection locked="0"/>
    </xf>
    <xf numFmtId="164" fontId="32" fillId="0" borderId="1" xfId="0" applyNumberFormat="1" applyFont="1" applyBorder="1" applyAlignment="1" applyProtection="1">
      <alignment horizontal="right" vertical="center" wrapText="1"/>
    </xf>
    <xf numFmtId="49" fontId="21" fillId="2" borderId="5" xfId="0" applyNumberFormat="1" applyFont="1" applyFill="1" applyBorder="1" applyAlignment="1" applyProtection="1">
      <alignment vertical="center" wrapText="1"/>
      <protection locked="0"/>
    </xf>
    <xf numFmtId="165" fontId="21" fillId="2" borderId="5" xfId="0" applyNumberFormat="1" applyFont="1" applyFill="1" applyBorder="1" applyAlignment="1" applyProtection="1">
      <alignment vertical="center" wrapText="1"/>
      <protection locked="0"/>
    </xf>
    <xf numFmtId="164" fontId="33" fillId="0" borderId="1" xfId="0" applyNumberFormat="1" applyFont="1" applyBorder="1" applyAlignment="1" applyProtection="1">
      <alignment vertical="center"/>
      <protection locked="0"/>
    </xf>
    <xf numFmtId="164" fontId="33" fillId="3" borderId="1" xfId="0" applyNumberFormat="1" applyFont="1" applyFill="1" applyBorder="1" applyAlignment="1" applyProtection="1">
      <alignment vertical="center"/>
    </xf>
    <xf numFmtId="164" fontId="33" fillId="0" borderId="0" xfId="0" applyNumberFormat="1" applyFont="1" applyBorder="1" applyAlignment="1" applyProtection="1">
      <alignment vertical="center"/>
    </xf>
    <xf numFmtId="164" fontId="33" fillId="0" borderId="0" xfId="0" applyNumberFormat="1" applyFont="1" applyFill="1" applyBorder="1" applyAlignment="1" applyProtection="1">
      <alignment vertical="center"/>
    </xf>
    <xf numFmtId="164" fontId="33" fillId="3" borderId="1" xfId="3" applyNumberFormat="1" applyFont="1" applyFill="1" applyBorder="1" applyAlignment="1" applyProtection="1">
      <alignment vertical="center"/>
    </xf>
    <xf numFmtId="0" fontId="36" fillId="0" borderId="0" xfId="0" applyFont="1" applyAlignment="1" applyProtection="1">
      <alignment vertical="center"/>
    </xf>
    <xf numFmtId="0" fontId="37" fillId="0" borderId="0" xfId="2" applyFont="1" applyAlignment="1" applyProtection="1">
      <alignment vertical="center" wrapText="1"/>
    </xf>
    <xf numFmtId="0" fontId="21" fillId="0" borderId="0" xfId="0" applyFont="1" applyAlignment="1" applyProtection="1">
      <alignment horizontal="right" vertical="center" wrapText="1"/>
    </xf>
    <xf numFmtId="0" fontId="38" fillId="0" borderId="0" xfId="0" applyFont="1" applyAlignment="1" applyProtection="1">
      <alignment vertical="center" wrapText="1"/>
    </xf>
    <xf numFmtId="49" fontId="0" fillId="0" borderId="5" xfId="0" applyNumberFormat="1" applyFill="1" applyBorder="1"/>
    <xf numFmtId="0" fontId="0" fillId="0" borderId="5" xfId="0" applyNumberFormat="1" applyFill="1" applyBorder="1" applyAlignment="1">
      <alignment horizontal="left"/>
    </xf>
    <xf numFmtId="0" fontId="0" fillId="0" borderId="5" xfId="0" applyFill="1" applyBorder="1" applyAlignment="1">
      <alignment horizontal="left"/>
    </xf>
    <xf numFmtId="49" fontId="32" fillId="0" borderId="5" xfId="0" applyNumberFormat="1" applyFont="1" applyFill="1" applyBorder="1"/>
    <xf numFmtId="1" fontId="0" fillId="0" borderId="5" xfId="0" applyNumberFormat="1" applyFill="1" applyBorder="1" applyAlignment="1">
      <alignment horizontal="left"/>
    </xf>
    <xf numFmtId="0" fontId="0" fillId="0" borderId="5" xfId="0" applyFill="1" applyBorder="1" applyAlignment="1">
      <alignment horizontal="left" wrapText="1"/>
    </xf>
    <xf numFmtId="49" fontId="0" fillId="0" borderId="5" xfId="0" applyNumberFormat="1" applyFill="1" applyBorder="1" applyAlignment="1">
      <alignment horizontal="left"/>
    </xf>
    <xf numFmtId="49" fontId="1" fillId="0" borderId="5" xfId="0" applyNumberFormat="1" applyFont="1" applyFill="1" applyBorder="1" applyAlignment="1">
      <alignment horizontal="left"/>
    </xf>
    <xf numFmtId="0" fontId="17" fillId="0" borderId="0" xfId="0" applyFont="1" applyAlignment="1" applyProtection="1">
      <alignment horizontal="left" wrapText="1"/>
    </xf>
    <xf numFmtId="164" fontId="32" fillId="0" borderId="2" xfId="0" applyNumberFormat="1" applyFont="1" applyBorder="1" applyAlignment="1" applyProtection="1">
      <alignment horizontal="right" vertical="center" wrapText="1"/>
      <protection locked="0"/>
    </xf>
    <xf numFmtId="164" fontId="32" fillId="0" borderId="3" xfId="0" applyNumberFormat="1" applyFont="1" applyBorder="1" applyAlignment="1" applyProtection="1">
      <alignment horizontal="right" vertical="center" wrapText="1"/>
      <protection locked="0"/>
    </xf>
    <xf numFmtId="0" fontId="3" fillId="0" borderId="2" xfId="0" applyFont="1" applyBorder="1" applyAlignment="1" applyProtection="1">
      <alignment horizontal="right" vertical="center" wrapText="1"/>
    </xf>
    <xf numFmtId="0" fontId="3" fillId="0" borderId="17" xfId="0" applyFont="1" applyBorder="1" applyAlignment="1" applyProtection="1">
      <alignment horizontal="right" vertical="center" wrapText="1"/>
    </xf>
    <xf numFmtId="0" fontId="3" fillId="0" borderId="3" xfId="0" applyFont="1" applyBorder="1" applyAlignment="1" applyProtection="1">
      <alignment horizontal="right" vertical="center" wrapText="1"/>
    </xf>
    <xf numFmtId="0" fontId="13" fillId="0" borderId="2"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11" fillId="0" borderId="6" xfId="0" applyFont="1" applyBorder="1" applyAlignment="1" applyProtection="1">
      <alignment horizontal="center" vertical="center" wrapText="1"/>
    </xf>
    <xf numFmtId="0" fontId="12" fillId="0" borderId="7" xfId="0" applyFont="1" applyBorder="1" applyAlignment="1" applyProtection="1">
      <alignment vertical="center"/>
    </xf>
    <xf numFmtId="0" fontId="12" fillId="0" borderId="8" xfId="0" applyFont="1" applyBorder="1" applyAlignment="1" applyProtection="1">
      <alignment vertical="center"/>
    </xf>
    <xf numFmtId="0" fontId="31" fillId="0" borderId="9" xfId="0" applyFont="1" applyBorder="1" applyAlignment="1" applyProtection="1">
      <alignment horizontal="left" vertical="center" wrapText="1"/>
      <protection locked="0"/>
    </xf>
    <xf numFmtId="0" fontId="31" fillId="0" borderId="10"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xf>
    <xf numFmtId="0" fontId="34" fillId="0" borderId="0" xfId="0" applyFont="1" applyAlignment="1" applyProtection="1">
      <alignment horizontal="left" vertical="center" wrapText="1"/>
    </xf>
    <xf numFmtId="0" fontId="39" fillId="0" borderId="0" xfId="0" applyFont="1" applyAlignment="1" applyProtection="1">
      <alignment horizontal="left" vertical="center" wrapText="1"/>
    </xf>
    <xf numFmtId="0" fontId="21" fillId="2" borderId="11" xfId="0" applyFont="1" applyFill="1" applyBorder="1" applyAlignment="1" applyProtection="1">
      <alignment horizontal="center" vertical="center" wrapText="1"/>
      <protection locked="0"/>
    </xf>
    <xf numFmtId="0" fontId="21" fillId="2" borderId="12" xfId="0" applyFont="1" applyFill="1" applyBorder="1" applyAlignment="1" applyProtection="1">
      <alignment horizontal="center" vertical="center" wrapText="1"/>
      <protection locked="0"/>
    </xf>
    <xf numFmtId="0" fontId="21" fillId="2" borderId="13" xfId="0" applyFont="1" applyFill="1" applyBorder="1" applyAlignment="1" applyProtection="1">
      <alignment horizontal="center" vertical="center" wrapText="1"/>
      <protection locked="0"/>
    </xf>
    <xf numFmtId="0" fontId="8" fillId="0" borderId="14" xfId="0" applyFont="1" applyBorder="1" applyAlignment="1" applyProtection="1">
      <alignment horizontal="center" vertical="center" wrapText="1"/>
    </xf>
    <xf numFmtId="0" fontId="6" fillId="2" borderId="0" xfId="0" applyFont="1" applyFill="1" applyBorder="1" applyAlignment="1" applyProtection="1">
      <alignment horizontal="center" vertical="center" wrapText="1"/>
    </xf>
    <xf numFmtId="0" fontId="4" fillId="3" borderId="15" xfId="0" applyFont="1" applyFill="1" applyBorder="1" applyAlignment="1" applyProtection="1">
      <alignment horizontal="center" vertical="center"/>
    </xf>
    <xf numFmtId="0" fontId="4" fillId="3" borderId="16" xfId="0" applyFont="1" applyFill="1" applyBorder="1" applyAlignment="1" applyProtection="1">
      <alignment horizontal="center" vertical="center"/>
    </xf>
    <xf numFmtId="0" fontId="31" fillId="0" borderId="0" xfId="0" applyFont="1" applyAlignment="1" applyProtection="1">
      <alignment horizontal="left" vertical="center" wrapText="1"/>
    </xf>
    <xf numFmtId="0" fontId="29" fillId="0" borderId="0" xfId="0" applyFont="1" applyBorder="1" applyAlignment="1" applyProtection="1">
      <alignment horizontal="center" vertical="center"/>
    </xf>
  </cellXfs>
  <cellStyles count="5">
    <cellStyle name="Euro" xfId="1" xr:uid="{00000000-0005-0000-0000-000000000000}"/>
    <cellStyle name="Lien hypertexte" xfId="2" builtinId="8"/>
    <cellStyle name="Monétaire" xfId="3" builtinId="4"/>
    <cellStyle name="Normal" xfId="0" builtinId="0"/>
    <cellStyle name="Normal_AFC_GEST_EQUIP" xfId="4" xr:uid="{00000000-0005-0000-0000-000004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Compte de r&#233;sultat'!A1"/><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38100</xdr:rowOff>
    </xdr:from>
    <xdr:to>
      <xdr:col>1</xdr:col>
      <xdr:colOff>400050</xdr:colOff>
      <xdr:row>6</xdr:row>
      <xdr:rowOff>9525</xdr:rowOff>
    </xdr:to>
    <xdr:pic>
      <xdr:nvPicPr>
        <xdr:cNvPr id="13743" name="Picture 1">
          <a:extLst>
            <a:ext uri="{FF2B5EF4-FFF2-40B4-BE49-F238E27FC236}">
              <a16:creationId xmlns:a16="http://schemas.microsoft.com/office/drawing/2014/main" id="{00000000-0008-0000-0000-0000AF3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1975" y="38100"/>
          <a:ext cx="714375" cy="1047750"/>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8</xdr:col>
      <xdr:colOff>105833</xdr:colOff>
      <xdr:row>91</xdr:row>
      <xdr:rowOff>127000</xdr:rowOff>
    </xdr:from>
    <xdr:to>
      <xdr:col>8</xdr:col>
      <xdr:colOff>582083</xdr:colOff>
      <xdr:row>93</xdr:row>
      <xdr:rowOff>264583</xdr:rowOff>
    </xdr:to>
    <xdr:sp macro="" textlink="">
      <xdr:nvSpPr>
        <xdr:cNvPr id="5" name="Flèche vers le haut 4">
          <a:hlinkClick xmlns:r="http://schemas.openxmlformats.org/officeDocument/2006/relationships" r:id="rId2" tooltip="revenir en haut du document pour le vérifier"/>
          <a:extLst>
            <a:ext uri="{FF2B5EF4-FFF2-40B4-BE49-F238E27FC236}">
              <a16:creationId xmlns:a16="http://schemas.microsoft.com/office/drawing/2014/main" id="{00000000-0008-0000-0000-000005000000}"/>
            </a:ext>
          </a:extLst>
        </xdr:cNvPr>
        <xdr:cNvSpPr/>
      </xdr:nvSpPr>
      <xdr:spPr>
        <a:xfrm>
          <a:off x="10805583" y="28500917"/>
          <a:ext cx="476250" cy="772583"/>
        </a:xfrm>
        <a:prstGeom prst="upArrow">
          <a:avLst/>
        </a:prstGeom>
      </xdr:spPr>
      <xdr:style>
        <a:lnRef idx="3">
          <a:schemeClr val="lt1"/>
        </a:lnRef>
        <a:fillRef idx="1">
          <a:schemeClr val="accent5"/>
        </a:fillRef>
        <a:effectRef idx="1">
          <a:schemeClr val="accent5"/>
        </a:effectRef>
        <a:fontRef idx="minor">
          <a:schemeClr val="lt1"/>
        </a:fontRef>
      </xdr:style>
      <xdr:txBody>
        <a:bodyPr vertOverflow="clip" horzOverflow="clip" rtlCol="0" anchor="t"/>
        <a:lstStyle/>
        <a:p>
          <a:endParaRPr lang="fr-FR"/>
        </a:p>
      </xdr:txBody>
    </xdr:sp>
    <xdr:clientData/>
  </xdr:twoCellAnchor>
  <xdr:twoCellAnchor editAs="oneCell">
    <xdr:from>
      <xdr:col>4</xdr:col>
      <xdr:colOff>114300</xdr:colOff>
      <xdr:row>1</xdr:row>
      <xdr:rowOff>66675</xdr:rowOff>
    </xdr:from>
    <xdr:to>
      <xdr:col>8</xdr:col>
      <xdr:colOff>714375</xdr:colOff>
      <xdr:row>6</xdr:row>
      <xdr:rowOff>342900</xdr:rowOff>
    </xdr:to>
    <xdr:pic>
      <xdr:nvPicPr>
        <xdr:cNvPr id="13745" name="Image 1" descr="http://safirstk01.intra.cnaf/AdminV4/tempImg/5283a96b20fcc.png">
          <a:extLst>
            <a:ext uri="{FF2B5EF4-FFF2-40B4-BE49-F238E27FC236}">
              <a16:creationId xmlns:a16="http://schemas.microsoft.com/office/drawing/2014/main" id="{00000000-0008-0000-0000-0000B135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62650" y="228600"/>
          <a:ext cx="5438775"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201084</xdr:colOff>
      <xdr:row>6</xdr:row>
      <xdr:rowOff>105834</xdr:rowOff>
    </xdr:from>
    <xdr:to>
      <xdr:col>1</xdr:col>
      <xdr:colOff>839259</xdr:colOff>
      <xdr:row>6</xdr:row>
      <xdr:rowOff>941917</xdr:rowOff>
    </xdr:to>
    <xdr:sp macro="" textlink="">
      <xdr:nvSpPr>
        <xdr:cNvPr id="6" name="AutoShape 41">
          <a:extLst>
            <a:ext uri="{FF2B5EF4-FFF2-40B4-BE49-F238E27FC236}">
              <a16:creationId xmlns:a16="http://schemas.microsoft.com/office/drawing/2014/main" id="{00000000-0008-0000-0000-000006000000}"/>
            </a:ext>
          </a:extLst>
        </xdr:cNvPr>
        <xdr:cNvSpPr>
          <a:spLocks noChangeArrowheads="1"/>
        </xdr:cNvSpPr>
      </xdr:nvSpPr>
      <xdr:spPr bwMode="auto">
        <a:xfrm>
          <a:off x="201084" y="1164167"/>
          <a:ext cx="1516592" cy="836083"/>
        </a:xfrm>
        <a:prstGeom prst="roundRect">
          <a:avLst>
            <a:gd name="adj" fmla="val 16667"/>
          </a:avLst>
        </a:prstGeom>
        <a:noFill/>
        <a:ln w="19050">
          <a:solidFill>
            <a:srgbClr val="00808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defRPr sz="1000"/>
          </a:pPr>
          <a:r>
            <a:rPr lang="fr-FR" sz="850" b="1" i="0" u="none" strike="noStrike" baseline="0">
              <a:solidFill>
                <a:srgbClr val="333399"/>
              </a:solidFill>
              <a:latin typeface="Times New Roman"/>
              <a:cs typeface="Times New Roman"/>
            </a:rPr>
            <a:t>Service Action Sociale </a:t>
          </a:r>
          <a:endParaRPr lang="fr-FR" sz="850" b="0" i="0" u="none" strike="noStrike" baseline="0">
            <a:solidFill>
              <a:srgbClr val="333399"/>
            </a:solidFill>
            <a:latin typeface="Times New Roman"/>
            <a:cs typeface="Times New Roman"/>
          </a:endParaRPr>
        </a:p>
        <a:p>
          <a:pPr algn="l" rtl="0">
            <a:defRPr sz="1000"/>
          </a:pPr>
          <a:r>
            <a:rPr lang="fr-FR" sz="850" b="0" i="0" u="none" strike="noStrike" baseline="0">
              <a:solidFill>
                <a:srgbClr val="333399"/>
              </a:solidFill>
              <a:latin typeface="Times New Roman"/>
              <a:cs typeface="Times New Roman"/>
            </a:rPr>
            <a:t>Aides Collectives</a:t>
          </a:r>
        </a:p>
        <a:p>
          <a:pPr algn="l" rtl="0">
            <a:defRPr sz="1000"/>
          </a:pPr>
          <a:r>
            <a:rPr lang="fr-FR" sz="850" b="0" i="0" u="none" strike="noStrike" baseline="0">
              <a:solidFill>
                <a:srgbClr val="333399"/>
              </a:solidFill>
              <a:latin typeface="Times New Roman"/>
              <a:cs typeface="Times New Roman"/>
            </a:rPr>
            <a:t>TSA 47444</a:t>
          </a:r>
        </a:p>
        <a:p>
          <a:pPr algn="l" rtl="0">
            <a:defRPr sz="1000"/>
          </a:pPr>
          <a:r>
            <a:rPr lang="fr-FR" sz="850" b="0" i="0" u="none" strike="noStrike" baseline="0">
              <a:solidFill>
                <a:srgbClr val="333399"/>
              </a:solidFill>
              <a:latin typeface="Times New Roman"/>
              <a:cs typeface="Times New Roman"/>
            </a:rPr>
            <a:t>37929 TOURS Cedex 9 </a:t>
          </a:r>
        </a:p>
        <a:p>
          <a:pPr algn="l" rtl="0">
            <a:defRPr sz="1000"/>
          </a:pPr>
          <a:r>
            <a:rPr lang="fr-FR" sz="850" b="0" i="0" u="none" strike="noStrike" baseline="0">
              <a:solidFill>
                <a:srgbClr val="333399"/>
              </a:solidFill>
              <a:latin typeface="Wingdings"/>
            </a:rPr>
            <a:t>(</a:t>
          </a:r>
          <a:r>
            <a:rPr lang="fr-FR" sz="850" b="0" i="0" u="none" strike="noStrike" baseline="0">
              <a:solidFill>
                <a:srgbClr val="333399"/>
              </a:solidFill>
              <a:latin typeface="Times New Roman"/>
              <a:cs typeface="Times New Roman"/>
            </a:rPr>
            <a:t>02.47.31.55.50</a:t>
          </a:r>
          <a:endParaRPr lang="fr-FR"/>
        </a:p>
      </xdr:txBody>
    </xdr:sp>
    <xdr:clientData/>
  </xdr:twoCellAnchor>
  <mc:AlternateContent xmlns:mc="http://schemas.openxmlformats.org/markup-compatibility/2006">
    <mc:Choice xmlns:a14="http://schemas.microsoft.com/office/drawing/2010/main" Requires="a14">
      <xdr:twoCellAnchor editAs="oneCell">
        <xdr:from>
          <xdr:col>7</xdr:col>
          <xdr:colOff>1457325</xdr:colOff>
          <xdr:row>16</xdr:row>
          <xdr:rowOff>180975</xdr:rowOff>
        </xdr:from>
        <xdr:to>
          <xdr:col>7</xdr:col>
          <xdr:colOff>2124075</xdr:colOff>
          <xdr:row>17</xdr:row>
          <xdr:rowOff>95250</xdr:rowOff>
        </xdr:to>
        <xdr:sp macro="" textlink="">
          <xdr:nvSpPr>
            <xdr:cNvPr id="13533" name="Check Box 221" hidden="1">
              <a:extLst>
                <a:ext uri="{63B3BB69-23CF-44E3-9099-C40C66FF867C}">
                  <a14:compatExt spid="_x0000_s13533"/>
                </a:ext>
                <a:ext uri="{FF2B5EF4-FFF2-40B4-BE49-F238E27FC236}">
                  <a16:creationId xmlns:a16="http://schemas.microsoft.com/office/drawing/2014/main" id="{00000000-0008-0000-0000-0000D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2771775</xdr:colOff>
          <xdr:row>16</xdr:row>
          <xdr:rowOff>142875</xdr:rowOff>
        </xdr:from>
        <xdr:to>
          <xdr:col>8</xdr:col>
          <xdr:colOff>85725</xdr:colOff>
          <xdr:row>17</xdr:row>
          <xdr:rowOff>66675</xdr:rowOff>
        </xdr:to>
        <xdr:sp macro="" textlink="">
          <xdr:nvSpPr>
            <xdr:cNvPr id="13534" name="Check Box 222" hidden="1">
              <a:extLst>
                <a:ext uri="{63B3BB69-23CF-44E3-9099-C40C66FF867C}">
                  <a14:compatExt spid="_x0000_s13534"/>
                </a:ext>
                <a:ext uri="{FF2B5EF4-FFF2-40B4-BE49-F238E27FC236}">
                  <a16:creationId xmlns:a16="http://schemas.microsoft.com/office/drawing/2014/main" id="{00000000-0008-0000-0000-0000D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NON </a:t>
              </a:r>
            </a:p>
          </xdr:txBody>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2:I94"/>
  <sheetViews>
    <sheetView showGridLines="0" showZeros="0" tabSelected="1" zoomScale="90" zoomScaleNormal="90" zoomScaleSheetLayoutView="75" workbookViewId="0"/>
  </sheetViews>
  <sheetFormatPr baseColWidth="10" defaultRowHeight="12.75" x14ac:dyDescent="0.2"/>
  <cols>
    <col min="1" max="1" width="13.140625" style="4" customWidth="1"/>
    <col min="2" max="2" width="50.28515625" style="4" customWidth="1"/>
    <col min="3" max="3" width="19.7109375" style="4" customWidth="1"/>
    <col min="4" max="5" width="4.5703125" style="4" customWidth="1"/>
    <col min="6" max="6" width="1.7109375" style="5" customWidth="1"/>
    <col min="7" max="7" width="16" style="6" customWidth="1"/>
    <col min="8" max="8" width="50.28515625" style="4" customWidth="1"/>
    <col min="9" max="9" width="19.5703125" style="4" customWidth="1"/>
    <col min="10" max="16384" width="11.42578125" style="4"/>
  </cols>
  <sheetData>
    <row r="2" spans="1:9" x14ac:dyDescent="0.2">
      <c r="B2" s="5"/>
      <c r="C2" s="5"/>
    </row>
    <row r="3" spans="1:9" x14ac:dyDescent="0.2">
      <c r="B3" s="7"/>
      <c r="C3" s="7"/>
    </row>
    <row r="4" spans="1:9" x14ac:dyDescent="0.2">
      <c r="A4" s="32"/>
      <c r="B4" s="32"/>
      <c r="C4" s="7"/>
    </row>
    <row r="5" spans="1:9" x14ac:dyDescent="0.2">
      <c r="A5" s="104"/>
      <c r="B5" s="104"/>
      <c r="C5" s="7"/>
    </row>
    <row r="6" spans="1:9" ht="21" customHeight="1" x14ac:dyDescent="0.2">
      <c r="A6" s="104"/>
      <c r="B6" s="104"/>
      <c r="C6" s="7"/>
    </row>
    <row r="7" spans="1:9" ht="75.75" customHeight="1" x14ac:dyDescent="0.2">
      <c r="A7" s="104"/>
      <c r="B7" s="104"/>
      <c r="C7" s="7"/>
    </row>
    <row r="8" spans="1:9" ht="34.5" customHeight="1" x14ac:dyDescent="0.2">
      <c r="C8" s="112" t="s">
        <v>148</v>
      </c>
      <c r="D8" s="113"/>
      <c r="E8" s="113"/>
      <c r="F8" s="113"/>
      <c r="G8" s="113"/>
      <c r="H8" s="114"/>
    </row>
    <row r="9" spans="1:9" ht="20.25" customHeight="1" x14ac:dyDescent="0.2"/>
    <row r="10" spans="1:9" ht="20.25" customHeight="1" x14ac:dyDescent="0.2">
      <c r="G10" s="58" t="s">
        <v>26</v>
      </c>
      <c r="H10" s="115" t="s">
        <v>88</v>
      </c>
      <c r="I10" s="116"/>
    </row>
    <row r="11" spans="1:9" ht="20.25" customHeight="1" x14ac:dyDescent="0.2">
      <c r="G11" s="58" t="s">
        <v>27</v>
      </c>
      <c r="H11" s="75">
        <f>IF($H$10&lt;&gt;"",VLOOKUP($H$10,TABLEIDENTIF,4,FALSE),"")</f>
        <v>0</v>
      </c>
      <c r="I11" s="76"/>
    </row>
    <row r="12" spans="1:9" ht="20.25" customHeight="1" x14ac:dyDescent="0.2">
      <c r="A12" s="118" t="s">
        <v>146</v>
      </c>
      <c r="B12" s="119"/>
      <c r="G12" s="58" t="s">
        <v>8</v>
      </c>
      <c r="H12" s="75">
        <f>IF($H$10&lt;&gt;"",VLOOKUP($H$10,TABLEIDENTIF,7,FALSE),"")</f>
        <v>0</v>
      </c>
      <c r="I12" s="76"/>
    </row>
    <row r="13" spans="1:9" ht="35.25" customHeight="1" x14ac:dyDescent="0.2">
      <c r="B13" s="67"/>
      <c r="C13" s="54"/>
      <c r="G13" s="58" t="s">
        <v>28</v>
      </c>
      <c r="H13" s="127">
        <f>IF($H$10&lt;&gt;"",VLOOKUP($H$10,TABLEIDENTIF,3,FALSE),"")</f>
        <v>0</v>
      </c>
      <c r="I13" s="127"/>
    </row>
    <row r="14" spans="1:9" ht="20.25" customHeight="1" x14ac:dyDescent="0.2">
      <c r="A14" s="53"/>
      <c r="B14" s="68"/>
      <c r="C14" s="57"/>
      <c r="G14" s="63" t="s">
        <v>79</v>
      </c>
      <c r="H14" s="75">
        <f>IF($H$10&lt;&gt;"",VLOOKUP($H$10,TABLEIDENTIF,6,FALSE),"")</f>
        <v>0</v>
      </c>
      <c r="I14" s="76"/>
    </row>
    <row r="15" spans="1:9" s="54" customFormat="1" ht="32.25" customHeight="1" x14ac:dyDescent="0.2">
      <c r="B15" s="69"/>
      <c r="C15" s="66"/>
      <c r="F15" s="55"/>
      <c r="G15" s="58" t="s">
        <v>53</v>
      </c>
      <c r="H15" s="75">
        <f>IF($H$10&lt;&gt;"",VLOOKUP($H$10,TABLEIDENTIF,5,FALSE),"")</f>
        <v>0</v>
      </c>
      <c r="I15" s="74"/>
    </row>
    <row r="16" spans="1:9" s="54" customFormat="1" ht="28.5" x14ac:dyDescent="0.2">
      <c r="A16" s="65"/>
      <c r="B16" s="70"/>
      <c r="F16" s="55"/>
      <c r="G16" s="56" t="s">
        <v>89</v>
      </c>
      <c r="H16" s="75" t="s">
        <v>90</v>
      </c>
      <c r="I16" s="74"/>
    </row>
    <row r="17" spans="1:9" s="54" customFormat="1" ht="15.75" x14ac:dyDescent="0.2">
      <c r="A17" s="65"/>
      <c r="B17" s="70"/>
      <c r="F17" s="55"/>
      <c r="G17" s="56"/>
      <c r="H17" s="75"/>
      <c r="I17" s="74"/>
    </row>
    <row r="18" spans="1:9" s="54" customFormat="1" ht="23.25" x14ac:dyDescent="0.2">
      <c r="A18" s="92" t="s">
        <v>93</v>
      </c>
      <c r="B18" s="93"/>
      <c r="C18" s="66"/>
      <c r="F18" s="55"/>
      <c r="G18" s="94"/>
      <c r="H18" s="95"/>
      <c r="I18" s="74"/>
    </row>
    <row r="19" spans="1:9" ht="22.5" customHeight="1" x14ac:dyDescent="0.2"/>
    <row r="20" spans="1:9" s="11" customFormat="1" x14ac:dyDescent="0.2">
      <c r="A20" s="110" t="s">
        <v>9</v>
      </c>
      <c r="B20" s="110" t="s">
        <v>10</v>
      </c>
      <c r="C20" s="110" t="s">
        <v>147</v>
      </c>
      <c r="D20" s="10"/>
      <c r="E20" s="10"/>
      <c r="F20" s="123"/>
      <c r="G20" s="110" t="s">
        <v>9</v>
      </c>
      <c r="H20" s="110" t="s">
        <v>1</v>
      </c>
      <c r="I20" s="110" t="s">
        <v>147</v>
      </c>
    </row>
    <row r="21" spans="1:9" x14ac:dyDescent="0.2">
      <c r="A21" s="111"/>
      <c r="B21" s="111"/>
      <c r="C21" s="111"/>
      <c r="D21" s="10"/>
      <c r="E21" s="10"/>
      <c r="F21" s="123"/>
      <c r="G21" s="111"/>
      <c r="H21" s="111"/>
      <c r="I21" s="111"/>
    </row>
    <row r="22" spans="1:9" ht="25.5" customHeight="1" x14ac:dyDescent="0.2">
      <c r="A22" s="12">
        <v>60</v>
      </c>
      <c r="B22" s="12" t="s">
        <v>0</v>
      </c>
      <c r="C22" s="77"/>
      <c r="D22" s="8"/>
      <c r="E22" s="8"/>
      <c r="F22" s="8"/>
      <c r="G22" s="13">
        <v>70623</v>
      </c>
      <c r="H22" s="14" t="s">
        <v>24</v>
      </c>
      <c r="I22" s="83"/>
    </row>
    <row r="23" spans="1:9" ht="25.5" customHeight="1" x14ac:dyDescent="0.2">
      <c r="A23" s="12">
        <v>61</v>
      </c>
      <c r="B23" s="12" t="s">
        <v>2</v>
      </c>
      <c r="C23" s="78"/>
      <c r="D23" s="8"/>
      <c r="E23" s="8"/>
      <c r="F23" s="8"/>
      <c r="G23" s="13">
        <v>70642</v>
      </c>
      <c r="H23" s="14" t="s">
        <v>55</v>
      </c>
      <c r="I23" s="83"/>
    </row>
    <row r="24" spans="1:9" ht="25.5" customHeight="1" x14ac:dyDescent="0.2">
      <c r="A24" s="12">
        <v>62</v>
      </c>
      <c r="B24" s="12" t="s">
        <v>3</v>
      </c>
      <c r="C24" s="78"/>
      <c r="D24" s="8"/>
      <c r="E24" s="8"/>
      <c r="F24" s="8"/>
      <c r="G24" s="13">
        <v>708</v>
      </c>
      <c r="H24" s="14" t="s">
        <v>54</v>
      </c>
      <c r="I24" s="79"/>
    </row>
    <row r="25" spans="1:9" ht="25.5" customHeight="1" x14ac:dyDescent="0.2">
      <c r="A25" s="15">
        <v>63</v>
      </c>
      <c r="B25" s="12" t="s">
        <v>34</v>
      </c>
      <c r="C25" s="78"/>
      <c r="D25" s="8"/>
      <c r="E25" s="8"/>
      <c r="F25" s="8"/>
      <c r="G25" s="13">
        <v>741</v>
      </c>
      <c r="H25" s="14" t="s">
        <v>11</v>
      </c>
      <c r="I25" s="79"/>
    </row>
    <row r="26" spans="1:9" ht="25.5" customHeight="1" x14ac:dyDescent="0.2">
      <c r="A26" s="15">
        <v>64</v>
      </c>
      <c r="B26" s="12" t="s">
        <v>35</v>
      </c>
      <c r="C26" s="78"/>
      <c r="D26" s="8"/>
      <c r="E26" s="8"/>
      <c r="F26" s="8"/>
      <c r="G26" s="13">
        <v>742</v>
      </c>
      <c r="H26" s="14" t="s">
        <v>41</v>
      </c>
      <c r="I26" s="79"/>
    </row>
    <row r="27" spans="1:9" ht="25.5" customHeight="1" x14ac:dyDescent="0.2">
      <c r="A27" s="15">
        <v>66</v>
      </c>
      <c r="B27" s="12" t="s">
        <v>4</v>
      </c>
      <c r="C27" s="78"/>
      <c r="D27" s="8"/>
      <c r="E27" s="8"/>
      <c r="F27" s="8"/>
      <c r="G27" s="13">
        <v>7430</v>
      </c>
      <c r="H27" s="14" t="s">
        <v>12</v>
      </c>
      <c r="I27" s="79"/>
    </row>
    <row r="28" spans="1:9" ht="25.5" customHeight="1" x14ac:dyDescent="0.2">
      <c r="A28" s="15">
        <v>67</v>
      </c>
      <c r="B28" s="12" t="s">
        <v>5</v>
      </c>
      <c r="C28" s="78"/>
      <c r="D28" s="8"/>
      <c r="E28" s="8"/>
      <c r="F28" s="8"/>
      <c r="G28" s="13">
        <v>7431</v>
      </c>
      <c r="H28" s="14" t="s">
        <v>13</v>
      </c>
      <c r="I28" s="79"/>
    </row>
    <row r="29" spans="1:9" ht="21" customHeight="1" x14ac:dyDescent="0.2">
      <c r="A29" s="14">
        <v>68</v>
      </c>
      <c r="B29" s="14" t="s">
        <v>14</v>
      </c>
      <c r="C29" s="79"/>
      <c r="D29" s="8"/>
      <c r="E29" s="8"/>
      <c r="F29" s="8"/>
      <c r="G29" s="107">
        <v>744</v>
      </c>
      <c r="H29" s="16" t="s">
        <v>39</v>
      </c>
      <c r="I29" s="105"/>
    </row>
    <row r="30" spans="1:9" ht="34.5" customHeight="1" x14ac:dyDescent="0.2">
      <c r="A30" s="14">
        <v>68</v>
      </c>
      <c r="B30" s="14" t="s">
        <v>15</v>
      </c>
      <c r="C30" s="79"/>
      <c r="D30" s="8"/>
      <c r="E30" s="8"/>
      <c r="F30" s="8"/>
      <c r="G30" s="108"/>
      <c r="H30" s="30"/>
      <c r="I30" s="106"/>
    </row>
    <row r="31" spans="1:9" ht="24.75" customHeight="1" x14ac:dyDescent="0.2">
      <c r="A31" s="15">
        <v>68</v>
      </c>
      <c r="B31" s="12" t="s">
        <v>16</v>
      </c>
      <c r="C31" s="80">
        <f>SUM(C29:C30)</f>
        <v>0</v>
      </c>
      <c r="D31" s="8"/>
      <c r="E31" s="8"/>
      <c r="F31" s="8"/>
      <c r="G31" s="108"/>
      <c r="H31" s="31"/>
      <c r="I31" s="79"/>
    </row>
    <row r="32" spans="1:9" ht="33.75" customHeight="1" x14ac:dyDescent="0.2">
      <c r="A32" s="15">
        <v>65</v>
      </c>
      <c r="B32" s="12" t="s">
        <v>31</v>
      </c>
      <c r="C32" s="79"/>
      <c r="D32" s="8"/>
      <c r="E32" s="8"/>
      <c r="F32" s="8"/>
      <c r="G32" s="108"/>
      <c r="H32" s="31"/>
      <c r="I32" s="79"/>
    </row>
    <row r="33" spans="1:9" ht="30.75" customHeight="1" x14ac:dyDescent="0.2">
      <c r="A33" s="15">
        <v>86</v>
      </c>
      <c r="B33" s="12" t="s">
        <v>32</v>
      </c>
      <c r="C33" s="79"/>
      <c r="D33" s="8"/>
      <c r="E33" s="8"/>
      <c r="F33" s="8"/>
      <c r="G33" s="109"/>
      <c r="H33" s="31"/>
      <c r="I33" s="79"/>
    </row>
    <row r="34" spans="1:9" ht="31.5" customHeight="1" x14ac:dyDescent="0.2">
      <c r="A34" s="15"/>
      <c r="B34" s="12" t="s">
        <v>6</v>
      </c>
      <c r="C34" s="80">
        <f>SUM(C32:C33,C22:C30)</f>
        <v>0</v>
      </c>
      <c r="D34" s="8"/>
      <c r="E34" s="8"/>
      <c r="F34" s="8"/>
      <c r="G34" s="13">
        <v>7451</v>
      </c>
      <c r="H34" s="14" t="s">
        <v>25</v>
      </c>
      <c r="I34" s="79"/>
    </row>
    <row r="35" spans="1:9" ht="30.75" customHeight="1" x14ac:dyDescent="0.2">
      <c r="A35" s="15"/>
      <c r="B35" s="17" t="s">
        <v>29</v>
      </c>
      <c r="C35" s="81" t="str">
        <f>IF(I47&gt;C34,I47-C34,"")</f>
        <v/>
      </c>
      <c r="D35" s="8"/>
      <c r="E35" s="8"/>
      <c r="F35" s="8"/>
      <c r="G35" s="13">
        <v>7452</v>
      </c>
      <c r="H35" s="19" t="s">
        <v>33</v>
      </c>
      <c r="I35" s="79"/>
    </row>
    <row r="36" spans="1:9" ht="30.75" customHeight="1" x14ac:dyDescent="0.2">
      <c r="A36" s="18"/>
      <c r="B36" s="17" t="s">
        <v>17</v>
      </c>
      <c r="C36" s="82">
        <f>SUM(C34:C35)</f>
        <v>0</v>
      </c>
      <c r="D36" s="8"/>
      <c r="E36" s="8"/>
      <c r="F36" s="8"/>
      <c r="G36" s="107">
        <v>746</v>
      </c>
      <c r="H36" s="16" t="s">
        <v>40</v>
      </c>
      <c r="I36" s="105"/>
    </row>
    <row r="37" spans="1:9" ht="28.5" customHeight="1" x14ac:dyDescent="0.2">
      <c r="A37" s="9"/>
      <c r="B37" s="9"/>
      <c r="C37" s="9"/>
      <c r="D37" s="8"/>
      <c r="E37" s="8"/>
      <c r="F37" s="8"/>
      <c r="G37" s="109"/>
      <c r="H37" s="30"/>
      <c r="I37" s="106"/>
    </row>
    <row r="38" spans="1:9" ht="25.5" customHeight="1" x14ac:dyDescent="0.2">
      <c r="A38" s="9"/>
      <c r="B38" s="9"/>
      <c r="C38" s="9"/>
      <c r="D38" s="8"/>
      <c r="E38" s="8"/>
      <c r="F38" s="8"/>
      <c r="G38" s="13">
        <v>748</v>
      </c>
      <c r="H38" s="19" t="s">
        <v>18</v>
      </c>
      <c r="I38" s="79"/>
    </row>
    <row r="39" spans="1:9" ht="30.75" customHeight="1" x14ac:dyDescent="0.2">
      <c r="A39" s="9"/>
      <c r="B39" s="20"/>
      <c r="C39" s="9"/>
      <c r="D39" s="8"/>
      <c r="E39" s="8"/>
      <c r="F39" s="8"/>
      <c r="G39" s="13">
        <v>75</v>
      </c>
      <c r="H39" s="14" t="s">
        <v>19</v>
      </c>
      <c r="I39" s="79"/>
    </row>
    <row r="40" spans="1:9" ht="29.25" customHeight="1" x14ac:dyDescent="0.2">
      <c r="A40" s="1" t="s">
        <v>42</v>
      </c>
      <c r="B40" s="85"/>
      <c r="C40" s="9"/>
      <c r="D40" s="8"/>
      <c r="E40" s="8"/>
      <c r="F40" s="8"/>
      <c r="G40" s="13">
        <v>75</v>
      </c>
      <c r="H40" s="14" t="s">
        <v>20</v>
      </c>
      <c r="I40" s="79"/>
    </row>
    <row r="41" spans="1:9" ht="25.5" customHeight="1" x14ac:dyDescent="0.2">
      <c r="A41" s="1" t="s">
        <v>43</v>
      </c>
      <c r="B41" s="86"/>
      <c r="C41" s="21"/>
      <c r="D41" s="8"/>
      <c r="E41" s="8"/>
      <c r="F41" s="8"/>
      <c r="G41" s="12">
        <v>75</v>
      </c>
      <c r="H41" s="12" t="s">
        <v>21</v>
      </c>
      <c r="I41" s="80">
        <f>SUM(I39:I40)</f>
        <v>0</v>
      </c>
    </row>
    <row r="42" spans="1:9" ht="27.75" customHeight="1" x14ac:dyDescent="0.2">
      <c r="A42" s="25"/>
      <c r="B42" s="25"/>
      <c r="C42" s="22"/>
      <c r="D42" s="9"/>
      <c r="E42" s="9"/>
      <c r="F42" s="8"/>
      <c r="G42" s="12">
        <v>76</v>
      </c>
      <c r="H42" s="12" t="s">
        <v>36</v>
      </c>
      <c r="I42" s="78"/>
    </row>
    <row r="43" spans="1:9" ht="27" customHeight="1" x14ac:dyDescent="0.2">
      <c r="A43" s="124" t="s">
        <v>77</v>
      </c>
      <c r="B43" s="124"/>
      <c r="C43" s="124"/>
      <c r="D43" s="9"/>
      <c r="E43" s="9"/>
      <c r="F43" s="8"/>
      <c r="G43" s="12">
        <v>77</v>
      </c>
      <c r="H43" s="12" t="s">
        <v>37</v>
      </c>
      <c r="I43" s="78"/>
    </row>
    <row r="44" spans="1:9" ht="21" customHeight="1" x14ac:dyDescent="0.2">
      <c r="A44" s="25"/>
      <c r="B44" s="120"/>
      <c r="C44" s="21"/>
      <c r="D44" s="9"/>
      <c r="E44" s="9"/>
      <c r="F44" s="8"/>
      <c r="G44" s="12">
        <v>78</v>
      </c>
      <c r="H44" s="12" t="s">
        <v>22</v>
      </c>
      <c r="I44" s="78"/>
    </row>
    <row r="45" spans="1:9" s="25" customFormat="1" ht="27" customHeight="1" x14ac:dyDescent="0.2">
      <c r="A45" s="29"/>
      <c r="B45" s="121"/>
      <c r="C45" s="21"/>
      <c r="D45" s="21"/>
      <c r="E45" s="21"/>
      <c r="F45" s="24"/>
      <c r="G45" s="12">
        <v>79</v>
      </c>
      <c r="H45" s="12" t="s">
        <v>38</v>
      </c>
      <c r="I45" s="78"/>
    </row>
    <row r="46" spans="1:9" s="25" customFormat="1" ht="27" customHeight="1" x14ac:dyDescent="0.2">
      <c r="A46" s="4"/>
      <c r="B46" s="122"/>
      <c r="C46" s="23"/>
      <c r="D46" s="9"/>
      <c r="E46" s="9"/>
      <c r="F46" s="24"/>
      <c r="G46" s="12">
        <v>87</v>
      </c>
      <c r="H46" s="12" t="s">
        <v>30</v>
      </c>
      <c r="I46" s="84">
        <f>$C$33</f>
        <v>0</v>
      </c>
    </row>
    <row r="47" spans="1:9" s="25" customFormat="1" ht="25.5" customHeight="1" x14ac:dyDescent="0.2">
      <c r="C47" s="26"/>
      <c r="D47" s="9"/>
      <c r="E47" s="9"/>
      <c r="F47" s="24"/>
      <c r="G47" s="12"/>
      <c r="H47" s="12" t="s">
        <v>7</v>
      </c>
      <c r="I47" s="80">
        <f>SUM(I41:I46,I22:I38)</f>
        <v>0</v>
      </c>
    </row>
    <row r="48" spans="1:9" s="25" customFormat="1" ht="27" customHeight="1" x14ac:dyDescent="0.2">
      <c r="A48" s="50"/>
      <c r="B48" s="51"/>
      <c r="C48" s="27"/>
      <c r="D48" s="21"/>
      <c r="E48" s="21"/>
      <c r="F48" s="24"/>
      <c r="G48" s="12"/>
      <c r="H48" s="17" t="s">
        <v>23</v>
      </c>
      <c r="I48" s="82" t="str">
        <f>IF(C34&gt;I47,C34-I47,"")</f>
        <v/>
      </c>
    </row>
    <row r="49" spans="1:9" s="25" customFormat="1" ht="26.25" customHeight="1" x14ac:dyDescent="0.2">
      <c r="A49" s="27"/>
      <c r="B49" s="52"/>
      <c r="C49" s="28"/>
      <c r="D49" s="21"/>
      <c r="E49" s="21"/>
      <c r="F49" s="24"/>
      <c r="G49" s="12"/>
      <c r="H49" s="17" t="s">
        <v>17</v>
      </c>
      <c r="I49" s="82">
        <f>SUM(I47:I48)</f>
        <v>0</v>
      </c>
    </row>
    <row r="50" spans="1:9" s="25" customFormat="1" ht="21" customHeight="1" x14ac:dyDescent="0.2">
      <c r="A50" s="27"/>
      <c r="B50" s="52"/>
      <c r="C50" s="28"/>
      <c r="D50" s="21"/>
      <c r="E50" s="21"/>
      <c r="F50" s="24"/>
      <c r="G50" s="60"/>
      <c r="H50" s="61"/>
      <c r="I50" s="62"/>
    </row>
    <row r="51" spans="1:9" s="25" customFormat="1" ht="54" customHeight="1" x14ac:dyDescent="0.2">
      <c r="A51" s="59" t="s">
        <v>149</v>
      </c>
      <c r="B51" s="33"/>
      <c r="C51" s="33"/>
      <c r="D51" s="34"/>
      <c r="E51" s="34"/>
      <c r="F51" s="34"/>
      <c r="G51" s="33"/>
      <c r="H51" s="33"/>
      <c r="I51" s="4"/>
    </row>
    <row r="52" spans="1:9" ht="24.95" customHeight="1" x14ac:dyDescent="0.2">
      <c r="A52" s="128" t="s">
        <v>91</v>
      </c>
      <c r="B52" s="128"/>
      <c r="C52" s="128"/>
      <c r="D52" s="128"/>
      <c r="E52" s="128"/>
      <c r="F52" s="128"/>
      <c r="G52" s="128"/>
      <c r="H52" s="128"/>
      <c r="I52" s="128"/>
    </row>
    <row r="53" spans="1:9" ht="24.95" customHeight="1" x14ac:dyDescent="0.2">
      <c r="A53" s="33"/>
      <c r="B53" s="33"/>
      <c r="C53" s="33"/>
      <c r="D53" s="34"/>
      <c r="E53" s="34"/>
      <c r="F53" s="34"/>
      <c r="G53" s="33"/>
      <c r="H53" s="33"/>
    </row>
    <row r="54" spans="1:9" ht="24.95" customHeight="1" x14ac:dyDescent="0.2">
      <c r="A54" s="117" t="s">
        <v>80</v>
      </c>
      <c r="B54" s="117"/>
      <c r="C54" s="117"/>
      <c r="D54" s="117"/>
      <c r="E54" s="117"/>
      <c r="F54" s="117"/>
      <c r="G54" s="117"/>
      <c r="H54" s="117"/>
      <c r="I54" s="117"/>
    </row>
    <row r="55" spans="1:9" ht="15" customHeight="1" x14ac:dyDescent="0.2">
      <c r="A55" s="33"/>
      <c r="B55" s="33"/>
      <c r="C55" s="33"/>
      <c r="D55" s="33"/>
      <c r="E55" s="33"/>
      <c r="F55" s="33"/>
      <c r="G55" s="33"/>
      <c r="H55" s="33"/>
    </row>
    <row r="56" spans="1:9" ht="24.95" customHeight="1" x14ac:dyDescent="0.2">
      <c r="A56" s="36" t="s">
        <v>56</v>
      </c>
      <c r="B56" s="33"/>
      <c r="C56" s="33"/>
      <c r="D56" s="33"/>
      <c r="E56" s="33"/>
      <c r="F56" s="33"/>
      <c r="G56" s="33"/>
      <c r="H56" s="33"/>
    </row>
    <row r="57" spans="1:9" ht="15" customHeight="1" x14ac:dyDescent="0.2">
      <c r="A57" s="33"/>
      <c r="B57" s="33"/>
      <c r="C57" s="33"/>
      <c r="D57" s="33"/>
      <c r="E57" s="33"/>
      <c r="F57" s="33"/>
      <c r="G57" s="33"/>
      <c r="H57" s="33"/>
    </row>
    <row r="58" spans="1:9" ht="24.95" customHeight="1" x14ac:dyDescent="0.2">
      <c r="A58" s="33"/>
      <c r="B58" s="37" t="s">
        <v>57</v>
      </c>
      <c r="C58" s="87"/>
      <c r="D58" s="33"/>
      <c r="E58" s="33"/>
      <c r="F58" s="33"/>
      <c r="G58" s="33"/>
      <c r="H58" s="33"/>
    </row>
    <row r="59" spans="1:9" ht="24.95" customHeight="1" x14ac:dyDescent="0.2">
      <c r="A59" s="33"/>
      <c r="B59" s="37" t="s">
        <v>58</v>
      </c>
      <c r="C59" s="87"/>
      <c r="D59" s="35"/>
      <c r="E59" s="35"/>
      <c r="F59" s="35"/>
      <c r="G59" s="33"/>
      <c r="H59" s="33"/>
    </row>
    <row r="60" spans="1:9" ht="24.95" customHeight="1" x14ac:dyDescent="0.2">
      <c r="A60" s="33"/>
      <c r="B60" s="37" t="s">
        <v>59</v>
      </c>
      <c r="C60" s="87"/>
      <c r="D60" s="33"/>
      <c r="E60" s="33"/>
      <c r="F60" s="33"/>
      <c r="G60" s="33"/>
      <c r="H60" s="33"/>
    </row>
    <row r="61" spans="1:9" ht="24.95" customHeight="1" x14ac:dyDescent="0.2">
      <c r="A61" s="33"/>
      <c r="B61" s="37" t="s">
        <v>60</v>
      </c>
      <c r="C61" s="87"/>
      <c r="D61" s="33"/>
      <c r="E61" s="33"/>
      <c r="F61" s="33"/>
      <c r="G61" s="33"/>
      <c r="H61" s="33"/>
    </row>
    <row r="62" spans="1:9" ht="24.95" customHeight="1" x14ac:dyDescent="0.2">
      <c r="A62" s="33"/>
      <c r="B62" s="37" t="s">
        <v>61</v>
      </c>
      <c r="C62" s="87"/>
      <c r="D62" s="33"/>
      <c r="E62" s="33"/>
      <c r="F62" s="33"/>
      <c r="G62" s="33"/>
      <c r="H62" s="33"/>
    </row>
    <row r="63" spans="1:9" ht="24.95" customHeight="1" x14ac:dyDescent="0.2">
      <c r="A63" s="33"/>
      <c r="B63" s="38" t="s">
        <v>62</v>
      </c>
      <c r="C63" s="88">
        <f>SUM(C58+C59-C60+C61+C62)</f>
        <v>0</v>
      </c>
      <c r="D63" s="33"/>
      <c r="E63" s="33"/>
      <c r="F63" s="33"/>
      <c r="G63" s="39"/>
      <c r="H63" s="40"/>
    </row>
    <row r="64" spans="1:9" ht="24.95" customHeight="1" x14ac:dyDescent="0.2">
      <c r="A64" s="33"/>
      <c r="B64" s="33"/>
      <c r="C64" s="89"/>
      <c r="D64" s="33"/>
      <c r="E64" s="33"/>
      <c r="F64" s="33"/>
      <c r="G64" s="39"/>
      <c r="H64" s="40"/>
    </row>
    <row r="65" spans="1:8" ht="24.95" customHeight="1" x14ac:dyDescent="0.2">
      <c r="A65" s="36" t="s">
        <v>63</v>
      </c>
      <c r="B65" s="33"/>
      <c r="C65" s="89"/>
      <c r="D65" s="33"/>
      <c r="E65" s="33"/>
      <c r="F65" s="33"/>
      <c r="G65" s="39"/>
      <c r="H65" s="40"/>
    </row>
    <row r="66" spans="1:8" ht="15" customHeight="1" x14ac:dyDescent="0.2">
      <c r="A66" s="40"/>
      <c r="B66" s="40"/>
      <c r="C66" s="90"/>
      <c r="D66" s="33"/>
      <c r="E66" s="33"/>
      <c r="F66" s="33"/>
      <c r="G66" s="39"/>
      <c r="H66" s="40"/>
    </row>
    <row r="67" spans="1:8" ht="24.95" customHeight="1" x14ac:dyDescent="0.2">
      <c r="A67" s="40"/>
      <c r="B67" s="42" t="s">
        <v>64</v>
      </c>
      <c r="C67" s="87"/>
      <c r="D67" s="33"/>
      <c r="E67" s="33"/>
      <c r="F67" s="33"/>
      <c r="G67" s="39"/>
      <c r="H67" s="40"/>
    </row>
    <row r="68" spans="1:8" ht="24.95" customHeight="1" x14ac:dyDescent="0.2">
      <c r="A68" s="40"/>
      <c r="B68" s="42" t="s">
        <v>65</v>
      </c>
      <c r="C68" s="87"/>
      <c r="D68" s="33"/>
      <c r="E68" s="33"/>
      <c r="F68" s="33"/>
      <c r="G68" s="39"/>
      <c r="H68" s="40"/>
    </row>
    <row r="69" spans="1:8" ht="24.95" customHeight="1" x14ac:dyDescent="0.2">
      <c r="A69" s="40"/>
      <c r="B69" s="42" t="s">
        <v>66</v>
      </c>
      <c r="C69" s="87"/>
      <c r="D69" s="33"/>
      <c r="E69" s="33"/>
      <c r="F69" s="33"/>
      <c r="G69" s="39"/>
      <c r="H69" s="40"/>
    </row>
    <row r="70" spans="1:8" ht="24.95" customHeight="1" x14ac:dyDescent="0.2">
      <c r="A70" s="40"/>
      <c r="B70" s="43" t="s">
        <v>67</v>
      </c>
      <c r="C70" s="87"/>
      <c r="D70" s="44"/>
      <c r="E70" s="40"/>
      <c r="F70" s="40"/>
      <c r="G70" s="39"/>
      <c r="H70" s="40"/>
    </row>
    <row r="71" spans="1:8" ht="24.95" customHeight="1" x14ac:dyDescent="0.2">
      <c r="A71" s="40"/>
      <c r="B71" s="43" t="s">
        <v>67</v>
      </c>
      <c r="C71" s="87"/>
      <c r="D71" s="39"/>
      <c r="E71" s="39"/>
      <c r="F71" s="39"/>
      <c r="G71" s="39"/>
      <c r="H71" s="40"/>
    </row>
    <row r="72" spans="1:8" ht="24.95" customHeight="1" x14ac:dyDescent="0.2">
      <c r="A72" s="40"/>
      <c r="B72" s="43" t="s">
        <v>67</v>
      </c>
      <c r="C72" s="87"/>
      <c r="D72" s="39"/>
      <c r="E72" s="39"/>
      <c r="F72" s="39"/>
      <c r="G72" s="39"/>
      <c r="H72" s="40"/>
    </row>
    <row r="73" spans="1:8" ht="24.95" customHeight="1" x14ac:dyDescent="0.2">
      <c r="A73" s="40"/>
      <c r="B73" s="38" t="s">
        <v>68</v>
      </c>
      <c r="C73" s="91">
        <f>SUM(C67:C72)</f>
        <v>0</v>
      </c>
      <c r="D73" s="39"/>
      <c r="E73" s="39"/>
      <c r="F73" s="39"/>
      <c r="G73" s="39"/>
      <c r="H73" s="40"/>
    </row>
    <row r="74" spans="1:8" ht="15" customHeight="1" x14ac:dyDescent="0.2">
      <c r="A74" s="40"/>
      <c r="B74" s="40"/>
      <c r="C74" s="90"/>
      <c r="D74" s="39"/>
      <c r="E74" s="39"/>
      <c r="F74" s="39"/>
      <c r="G74" s="39"/>
      <c r="H74" s="40"/>
    </row>
    <row r="75" spans="1:8" ht="24.95" customHeight="1" x14ac:dyDescent="0.2">
      <c r="A75" s="36" t="s">
        <v>69</v>
      </c>
      <c r="B75" s="40"/>
      <c r="C75" s="90"/>
      <c r="D75" s="39"/>
      <c r="E75" s="39"/>
      <c r="F75" s="39"/>
      <c r="G75" s="39"/>
      <c r="H75" s="40"/>
    </row>
    <row r="76" spans="1:8" ht="14.25" customHeight="1" x14ac:dyDescent="0.2">
      <c r="A76" s="40"/>
      <c r="B76" s="40"/>
      <c r="C76" s="90"/>
      <c r="D76" s="39"/>
      <c r="E76" s="39"/>
      <c r="F76" s="39"/>
      <c r="G76" s="39"/>
      <c r="H76" s="40"/>
    </row>
    <row r="77" spans="1:8" ht="24.95" customHeight="1" x14ac:dyDescent="0.2">
      <c r="A77" s="40"/>
      <c r="B77" s="42" t="s">
        <v>70</v>
      </c>
      <c r="C77" s="87"/>
      <c r="D77" s="39"/>
      <c r="E77" s="39"/>
      <c r="F77" s="39"/>
      <c r="G77" s="39"/>
      <c r="H77" s="40"/>
    </row>
    <row r="78" spans="1:8" ht="24.95" customHeight="1" x14ac:dyDescent="0.2">
      <c r="A78" s="40"/>
      <c r="B78" s="42" t="s">
        <v>71</v>
      </c>
      <c r="C78" s="87"/>
      <c r="D78" s="39"/>
      <c r="E78" s="39"/>
      <c r="F78" s="39"/>
      <c r="G78" s="39"/>
      <c r="H78" s="40"/>
    </row>
    <row r="79" spans="1:8" ht="24.95" customHeight="1" x14ac:dyDescent="0.2">
      <c r="A79" s="40"/>
      <c r="B79" s="45"/>
      <c r="C79" s="87"/>
      <c r="D79" s="39"/>
      <c r="E79" s="39"/>
      <c r="F79" s="39"/>
      <c r="G79" s="39"/>
      <c r="H79" s="40"/>
    </row>
    <row r="80" spans="1:8" ht="24.95" customHeight="1" x14ac:dyDescent="0.2">
      <c r="A80" s="40"/>
      <c r="B80" s="45"/>
      <c r="C80" s="87"/>
      <c r="D80" s="39"/>
      <c r="E80" s="39"/>
      <c r="F80" s="39"/>
      <c r="G80" s="39"/>
      <c r="H80" s="40"/>
    </row>
    <row r="81" spans="1:9" ht="24.95" customHeight="1" x14ac:dyDescent="0.2">
      <c r="A81" s="40"/>
      <c r="B81" s="45"/>
      <c r="C81" s="87"/>
      <c r="D81" s="39"/>
      <c r="E81" s="39"/>
      <c r="F81" s="39"/>
      <c r="G81" s="33"/>
      <c r="H81" s="33"/>
    </row>
    <row r="82" spans="1:9" ht="24.95" customHeight="1" x14ac:dyDescent="0.2">
      <c r="A82" s="40"/>
      <c r="B82" s="45"/>
      <c r="C82" s="87"/>
      <c r="D82" s="39"/>
      <c r="E82" s="39"/>
      <c r="F82" s="39"/>
      <c r="G82" s="33"/>
      <c r="H82" s="33"/>
    </row>
    <row r="83" spans="1:9" ht="24.95" customHeight="1" x14ac:dyDescent="0.2">
      <c r="A83" s="40"/>
      <c r="B83" s="38" t="s">
        <v>72</v>
      </c>
      <c r="C83" s="88">
        <f>SUM(C77:C82)</f>
        <v>0</v>
      </c>
      <c r="D83" s="39"/>
      <c r="E83" s="39"/>
      <c r="F83" s="39"/>
      <c r="G83" s="33"/>
      <c r="H83" s="33"/>
    </row>
    <row r="84" spans="1:9" ht="24.95" customHeight="1" x14ac:dyDescent="0.2">
      <c r="A84" s="33"/>
      <c r="B84" s="33"/>
      <c r="C84" s="41"/>
      <c r="D84" s="39"/>
      <c r="E84" s="39"/>
      <c r="F84" s="39"/>
      <c r="G84" s="33"/>
      <c r="H84" s="33"/>
    </row>
    <row r="85" spans="1:9" ht="24.95" customHeight="1" x14ac:dyDescent="0.2">
      <c r="A85" s="46" t="s">
        <v>150</v>
      </c>
      <c r="B85" s="33"/>
      <c r="C85" s="41"/>
      <c r="D85" s="39"/>
      <c r="E85" s="39"/>
      <c r="F85" s="39"/>
      <c r="G85" s="33"/>
      <c r="H85" s="33"/>
    </row>
    <row r="86" spans="1:9" ht="24.95" customHeight="1" x14ac:dyDescent="0.2">
      <c r="A86" s="125" t="s">
        <v>78</v>
      </c>
      <c r="B86" s="126"/>
      <c r="C86" s="47">
        <f>C63+C73-C83</f>
        <v>0</v>
      </c>
      <c r="D86" s="33"/>
      <c r="E86" s="33"/>
      <c r="F86" s="33"/>
      <c r="H86" s="25"/>
    </row>
    <row r="87" spans="1:9" ht="9.75" customHeight="1" x14ac:dyDescent="0.2">
      <c r="A87" s="33"/>
      <c r="B87" s="33"/>
      <c r="C87" s="33"/>
      <c r="D87" s="33"/>
      <c r="E87" s="33"/>
      <c r="F87" s="33"/>
      <c r="G87" s="29"/>
      <c r="H87" s="29"/>
    </row>
    <row r="88" spans="1:9" ht="24.95" customHeight="1" x14ac:dyDescent="0.2">
      <c r="A88" s="48"/>
      <c r="B88" s="48"/>
      <c r="C88" s="25"/>
      <c r="D88" s="33"/>
      <c r="E88" s="33"/>
      <c r="F88" s="33"/>
      <c r="G88" s="1" t="s">
        <v>42</v>
      </c>
      <c r="H88" s="85"/>
      <c r="I88" s="9"/>
    </row>
    <row r="89" spans="1:9" ht="24.95" customHeight="1" x14ac:dyDescent="0.2">
      <c r="A89" s="48"/>
      <c r="B89" s="48"/>
      <c r="C89" s="49"/>
      <c r="D89" s="40"/>
      <c r="E89" s="40"/>
      <c r="F89" s="40"/>
      <c r="G89" s="1" t="s">
        <v>43</v>
      </c>
      <c r="H89" s="86"/>
      <c r="I89" s="21"/>
    </row>
    <row r="90" spans="1:9" ht="24.95" customHeight="1" x14ac:dyDescent="0.2">
      <c r="A90" s="48"/>
      <c r="B90" s="48"/>
      <c r="C90" s="49"/>
      <c r="D90" s="40"/>
      <c r="E90" s="40"/>
      <c r="F90" s="40"/>
      <c r="G90" s="25"/>
      <c r="H90" s="25"/>
      <c r="I90" s="22"/>
    </row>
    <row r="91" spans="1:9" ht="41.25" customHeight="1" x14ac:dyDescent="0.2">
      <c r="A91" s="48"/>
      <c r="B91" s="48"/>
      <c r="C91" s="49"/>
      <c r="D91" s="40"/>
      <c r="E91" s="40"/>
      <c r="F91" s="40"/>
      <c r="G91" s="124" t="s">
        <v>77</v>
      </c>
      <c r="H91" s="124"/>
      <c r="I91" s="124"/>
    </row>
    <row r="92" spans="1:9" ht="24.95" customHeight="1" x14ac:dyDescent="0.2">
      <c r="A92" s="48"/>
      <c r="B92" s="48"/>
      <c r="C92" s="49"/>
      <c r="D92" s="40"/>
      <c r="E92" s="40"/>
      <c r="F92" s="40"/>
      <c r="G92" s="25"/>
      <c r="H92" s="120"/>
      <c r="I92" s="21"/>
    </row>
    <row r="93" spans="1:9" ht="24.95" customHeight="1" x14ac:dyDescent="0.2">
      <c r="A93" s="48"/>
      <c r="B93" s="48"/>
      <c r="C93" s="49"/>
      <c r="D93" s="40"/>
      <c r="E93" s="40"/>
      <c r="F93" s="40"/>
      <c r="G93" s="29"/>
      <c r="H93" s="121"/>
      <c r="I93" s="21"/>
    </row>
    <row r="94" spans="1:9" ht="24.95" customHeight="1" x14ac:dyDescent="0.2">
      <c r="A94" s="48"/>
      <c r="B94" s="48"/>
      <c r="C94" s="49"/>
      <c r="D94" s="40"/>
      <c r="E94" s="40"/>
      <c r="F94" s="40"/>
      <c r="G94" s="4"/>
      <c r="H94" s="122"/>
      <c r="I94" s="23"/>
    </row>
  </sheetData>
  <sheetProtection algorithmName="SHA-512" hashValue="HeRYInhbpVBov+6/2Qq4EKJb60DX+lPO77xii3x+E7mWTegTjTQudDhEBmQU3h4gJqWoceaPTXreD32yt3nWxA==" saltValue="g4u2RThAo9UvWkDXM1/KYA==" spinCount="100000" sheet="1"/>
  <mergeCells count="23">
    <mergeCell ref="A54:I54"/>
    <mergeCell ref="A12:B12"/>
    <mergeCell ref="H92:H94"/>
    <mergeCell ref="H20:H21"/>
    <mergeCell ref="A20:A21"/>
    <mergeCell ref="B20:B21"/>
    <mergeCell ref="C20:C21"/>
    <mergeCell ref="F20:F21"/>
    <mergeCell ref="G20:G21"/>
    <mergeCell ref="B44:B46"/>
    <mergeCell ref="G91:I91"/>
    <mergeCell ref="A86:B86"/>
    <mergeCell ref="A43:C43"/>
    <mergeCell ref="H13:I13"/>
    <mergeCell ref="A52:I52"/>
    <mergeCell ref="A5:B7"/>
    <mergeCell ref="I29:I30"/>
    <mergeCell ref="I36:I37"/>
    <mergeCell ref="G29:G33"/>
    <mergeCell ref="G36:G37"/>
    <mergeCell ref="I20:I21"/>
    <mergeCell ref="C8:H8"/>
    <mergeCell ref="H10:I10"/>
  </mergeCells>
  <conditionalFormatting sqref="H10">
    <cfRule type="containsText" dxfId="0" priority="1" stopIfTrue="1" operator="containsText" text="Merci de selectionner votre n° de dossier Sias">
      <formula>NOT(ISERROR(SEARCH("Merci de selectionner votre n° de dossier Sias",H10)))</formula>
    </cfRule>
  </conditionalFormatting>
  <dataValidations xWindow="736" yWindow="348" count="1">
    <dataValidation type="list" showInputMessage="1" showErrorMessage="1" errorTitle="Erreur de saisie" error="Le numéro de dossier SIAS que vous avez saisi est inconnu._x000a_Veuillez choisir dans la lsite déroulante lélément qui correspond au numéro de dossier qui vous a été transmis." promptTitle="Numéro de dossier SIAS" prompt="Veuillez sélectionner l'élément de la liste déroulante qui correspond au numéro de dossier qui vous a été transmis." sqref="H10" xr:uid="{00000000-0002-0000-0000-000000000000}">
      <formula1>NUMDOSSIER</formula1>
    </dataValidation>
  </dataValidations>
  <printOptions horizontalCentered="1" verticalCentered="1"/>
  <pageMargins left="0.19685039370078741" right="0.19685039370078741" top="0.39370078740157483" bottom="0.39370078740157483" header="0.31496062992125984" footer="0.31496062992125984"/>
  <pageSetup paperSize="9" scale="52" fitToHeight="2" orientation="portrait" r:id="rId1"/>
  <headerFooter alignWithMargins="0">
    <oddFooter>&amp;L&amp;A&amp;R&amp;P/&amp;N</oddFooter>
  </headerFooter>
  <rowBreaks count="1" manualBreakCount="1">
    <brk id="49"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3533" r:id="rId4" name="Check Box 221">
              <controlPr defaultSize="0" autoFill="0" autoLine="0" autoPict="0">
                <anchor moveWithCells="1">
                  <from>
                    <xdr:col>7</xdr:col>
                    <xdr:colOff>1457325</xdr:colOff>
                    <xdr:row>16</xdr:row>
                    <xdr:rowOff>180975</xdr:rowOff>
                  </from>
                  <to>
                    <xdr:col>7</xdr:col>
                    <xdr:colOff>2124075</xdr:colOff>
                    <xdr:row>17</xdr:row>
                    <xdr:rowOff>95250</xdr:rowOff>
                  </to>
                </anchor>
              </controlPr>
            </control>
          </mc:Choice>
        </mc:AlternateContent>
        <mc:AlternateContent xmlns:mc="http://schemas.openxmlformats.org/markup-compatibility/2006">
          <mc:Choice Requires="x14">
            <control shapeId="13534" r:id="rId5" name="Check Box 222">
              <controlPr defaultSize="0" autoFill="0" autoLine="0" autoPict="0">
                <anchor moveWithCells="1">
                  <from>
                    <xdr:col>7</xdr:col>
                    <xdr:colOff>2771775</xdr:colOff>
                    <xdr:row>16</xdr:row>
                    <xdr:rowOff>142875</xdr:rowOff>
                  </from>
                  <to>
                    <xdr:col>8</xdr:col>
                    <xdr:colOff>85725</xdr:colOff>
                    <xdr:row>17</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G73"/>
  <sheetViews>
    <sheetView showGridLines="0" workbookViewId="0">
      <pane ySplit="1" topLeftCell="A2" activePane="bottomLeft" state="frozen"/>
      <selection pane="bottomLeft" activeCell="A3" sqref="A3:G19"/>
    </sheetView>
  </sheetViews>
  <sheetFormatPr baseColWidth="10" defaultColWidth="9.140625" defaultRowHeight="12.75" x14ac:dyDescent="0.2"/>
  <cols>
    <col min="1" max="1" width="10.85546875" style="2" bestFit="1" customWidth="1"/>
    <col min="2" max="2" width="17.42578125" style="2" bestFit="1" customWidth="1"/>
    <col min="3" max="3" width="70.85546875" style="2" bestFit="1" customWidth="1"/>
    <col min="4" max="4" width="29.5703125" style="2" customWidth="1"/>
    <col min="5" max="5" width="29" style="2" bestFit="1" customWidth="1"/>
    <col min="6" max="6" width="18.140625" style="2" customWidth="1"/>
    <col min="7" max="7" width="32" style="2" customWidth="1"/>
    <col min="8" max="16384" width="9.140625" style="2"/>
  </cols>
  <sheetData>
    <row r="1" spans="1:7" ht="66" customHeight="1" x14ac:dyDescent="0.2">
      <c r="A1" s="64" t="s">
        <v>44</v>
      </c>
      <c r="B1" s="64" t="s">
        <v>45</v>
      </c>
      <c r="C1" s="64" t="s">
        <v>46</v>
      </c>
      <c r="D1" s="64" t="s">
        <v>47</v>
      </c>
      <c r="E1" s="64" t="s">
        <v>48</v>
      </c>
      <c r="F1" s="64" t="s">
        <v>49</v>
      </c>
      <c r="G1" s="64" t="s">
        <v>50</v>
      </c>
    </row>
    <row r="2" spans="1:7" s="3" customFormat="1" ht="63.75" x14ac:dyDescent="0.2">
      <c r="A2" s="71" t="s">
        <v>88</v>
      </c>
      <c r="B2" s="71"/>
      <c r="C2" s="71"/>
      <c r="D2" s="71"/>
      <c r="E2" s="71"/>
      <c r="F2" s="71"/>
      <c r="G2" s="71"/>
    </row>
    <row r="3" spans="1:7" s="3" customFormat="1" ht="18.75" customHeight="1" x14ac:dyDescent="0.2">
      <c r="A3" s="97">
        <v>200300155</v>
      </c>
      <c r="B3" s="72"/>
      <c r="C3" s="96" t="s">
        <v>134</v>
      </c>
      <c r="D3" s="96" t="s">
        <v>135</v>
      </c>
      <c r="E3" s="72" t="s">
        <v>73</v>
      </c>
      <c r="F3" s="96" t="s">
        <v>101</v>
      </c>
      <c r="G3" s="96" t="s">
        <v>52</v>
      </c>
    </row>
    <row r="4" spans="1:7" ht="18.75" customHeight="1" x14ac:dyDescent="0.2">
      <c r="A4" s="97" t="s">
        <v>99</v>
      </c>
      <c r="B4" s="72"/>
      <c r="C4" s="96" t="s">
        <v>100</v>
      </c>
      <c r="D4" s="96" t="s">
        <v>136</v>
      </c>
      <c r="E4" s="72" t="s">
        <v>73</v>
      </c>
      <c r="F4" s="96" t="s">
        <v>101</v>
      </c>
      <c r="G4" s="96" t="s">
        <v>52</v>
      </c>
    </row>
    <row r="5" spans="1:7" ht="18.75" customHeight="1" x14ac:dyDescent="0.2">
      <c r="A5" s="97">
        <v>200700330</v>
      </c>
      <c r="B5" s="72"/>
      <c r="C5" s="96" t="s">
        <v>108</v>
      </c>
      <c r="D5" s="96" t="s">
        <v>137</v>
      </c>
      <c r="E5" s="72" t="s">
        <v>73</v>
      </c>
      <c r="F5" s="96" t="s">
        <v>109</v>
      </c>
      <c r="G5" s="96" t="s">
        <v>82</v>
      </c>
    </row>
    <row r="6" spans="1:7" ht="18.75" customHeight="1" x14ac:dyDescent="0.2">
      <c r="A6" s="97" t="s">
        <v>102</v>
      </c>
      <c r="B6" s="72"/>
      <c r="C6" s="96" t="s">
        <v>103</v>
      </c>
      <c r="D6" s="96" t="s">
        <v>74</v>
      </c>
      <c r="E6" s="72" t="s">
        <v>73</v>
      </c>
      <c r="F6" s="96" t="s">
        <v>98</v>
      </c>
      <c r="G6" s="96" t="s">
        <v>51</v>
      </c>
    </row>
    <row r="7" spans="1:7" ht="18.75" customHeight="1" x14ac:dyDescent="0.2">
      <c r="A7" s="97" t="s">
        <v>104</v>
      </c>
      <c r="B7" s="72"/>
      <c r="C7" s="96" t="s">
        <v>105</v>
      </c>
      <c r="D7" s="96" t="s">
        <v>75</v>
      </c>
      <c r="E7" s="72" t="s">
        <v>73</v>
      </c>
      <c r="F7" s="96" t="s">
        <v>106</v>
      </c>
      <c r="G7" s="96" t="s">
        <v>76</v>
      </c>
    </row>
    <row r="8" spans="1:7" ht="18.75" customHeight="1" x14ac:dyDescent="0.2">
      <c r="A8" s="97" t="s">
        <v>107</v>
      </c>
      <c r="B8" s="72"/>
      <c r="C8" s="96" t="s">
        <v>108</v>
      </c>
      <c r="D8" s="96" t="s">
        <v>81</v>
      </c>
      <c r="E8" s="72" t="s">
        <v>73</v>
      </c>
      <c r="F8" s="96" t="s">
        <v>109</v>
      </c>
      <c r="G8" s="96" t="s">
        <v>82</v>
      </c>
    </row>
    <row r="9" spans="1:7" ht="18.75" customHeight="1" x14ac:dyDescent="0.2">
      <c r="A9" s="97" t="s">
        <v>110</v>
      </c>
      <c r="B9" s="72"/>
      <c r="C9" s="96" t="s">
        <v>108</v>
      </c>
      <c r="D9" s="96" t="s">
        <v>83</v>
      </c>
      <c r="E9" s="72" t="s">
        <v>73</v>
      </c>
      <c r="F9" s="96" t="s">
        <v>109</v>
      </c>
      <c r="G9" s="96" t="s">
        <v>82</v>
      </c>
    </row>
    <row r="10" spans="1:7" ht="18.75" customHeight="1" x14ac:dyDescent="0.2">
      <c r="A10" s="97" t="s">
        <v>113</v>
      </c>
      <c r="B10" s="72"/>
      <c r="C10" s="96" t="s">
        <v>114</v>
      </c>
      <c r="D10" s="96" t="s">
        <v>84</v>
      </c>
      <c r="E10" s="72" t="s">
        <v>73</v>
      </c>
      <c r="F10" s="96" t="s">
        <v>115</v>
      </c>
      <c r="G10" s="96" t="s">
        <v>85</v>
      </c>
    </row>
    <row r="11" spans="1:7" ht="18.75" customHeight="1" x14ac:dyDescent="0.2">
      <c r="A11" s="97">
        <v>201200369</v>
      </c>
      <c r="B11" s="72"/>
      <c r="C11" s="96" t="s">
        <v>138</v>
      </c>
      <c r="D11" s="96" t="s">
        <v>139</v>
      </c>
      <c r="E11" s="72" t="s">
        <v>73</v>
      </c>
      <c r="F11" s="96" t="s">
        <v>140</v>
      </c>
      <c r="G11" s="96" t="s">
        <v>141</v>
      </c>
    </row>
    <row r="12" spans="1:7" ht="18.75" customHeight="1" x14ac:dyDescent="0.2">
      <c r="A12" s="97" t="s">
        <v>116</v>
      </c>
      <c r="B12" s="72"/>
      <c r="C12" s="96" t="s">
        <v>111</v>
      </c>
      <c r="D12" s="96" t="s">
        <v>86</v>
      </c>
      <c r="E12" s="72" t="s">
        <v>73</v>
      </c>
      <c r="F12" s="96" t="s">
        <v>112</v>
      </c>
      <c r="G12" s="96" t="s">
        <v>87</v>
      </c>
    </row>
    <row r="13" spans="1:7" ht="18.75" customHeight="1" x14ac:dyDescent="0.2">
      <c r="A13" s="97" t="s">
        <v>117</v>
      </c>
      <c r="B13" s="72"/>
      <c r="C13" s="96" t="s">
        <v>118</v>
      </c>
      <c r="D13" s="96" t="s">
        <v>92</v>
      </c>
      <c r="E13" s="72" t="s">
        <v>73</v>
      </c>
      <c r="F13" s="96" t="s">
        <v>98</v>
      </c>
      <c r="G13" s="96" t="s">
        <v>51</v>
      </c>
    </row>
    <row r="14" spans="1:7" ht="18.75" customHeight="1" x14ac:dyDescent="0.2">
      <c r="A14" s="97" t="s">
        <v>119</v>
      </c>
      <c r="B14" s="72"/>
      <c r="C14" s="96" t="s">
        <v>120</v>
      </c>
      <c r="D14" s="96" t="s">
        <v>94</v>
      </c>
      <c r="E14" s="72" t="s">
        <v>73</v>
      </c>
      <c r="F14" s="96" t="s">
        <v>121</v>
      </c>
      <c r="G14" s="96" t="s">
        <v>96</v>
      </c>
    </row>
    <row r="15" spans="1:7" ht="18.75" customHeight="1" x14ac:dyDescent="0.2">
      <c r="A15" s="97" t="s">
        <v>122</v>
      </c>
      <c r="B15" s="73"/>
      <c r="C15" s="96" t="s">
        <v>123</v>
      </c>
      <c r="D15" s="96" t="s">
        <v>124</v>
      </c>
      <c r="E15" s="73" t="s">
        <v>95</v>
      </c>
      <c r="F15" s="96" t="s">
        <v>125</v>
      </c>
      <c r="G15" s="96" t="s">
        <v>97</v>
      </c>
    </row>
    <row r="16" spans="1:7" ht="18.75" customHeight="1" x14ac:dyDescent="0.2">
      <c r="A16" s="97" t="s">
        <v>126</v>
      </c>
      <c r="B16" s="73"/>
      <c r="C16" s="96" t="s">
        <v>127</v>
      </c>
      <c r="D16" s="96" t="s">
        <v>128</v>
      </c>
      <c r="E16" s="73" t="s">
        <v>73</v>
      </c>
      <c r="F16" s="96" t="s">
        <v>129</v>
      </c>
      <c r="G16" s="96" t="s">
        <v>130</v>
      </c>
    </row>
    <row r="17" spans="1:7" ht="18.75" customHeight="1" x14ac:dyDescent="0.2">
      <c r="A17" s="97" t="s">
        <v>131</v>
      </c>
      <c r="B17" s="72"/>
      <c r="C17" s="96" t="s">
        <v>132</v>
      </c>
      <c r="D17" s="96" t="s">
        <v>133</v>
      </c>
      <c r="E17" s="73" t="s">
        <v>73</v>
      </c>
      <c r="F17" s="96" t="s">
        <v>98</v>
      </c>
      <c r="G17" s="96" t="s">
        <v>51</v>
      </c>
    </row>
    <row r="18" spans="1:7" ht="18.75" customHeight="1" x14ac:dyDescent="0.2">
      <c r="A18" s="98">
        <v>202100315</v>
      </c>
      <c r="B18" s="73"/>
      <c r="C18" s="96" t="s">
        <v>142</v>
      </c>
      <c r="D18" s="99" t="s">
        <v>143</v>
      </c>
      <c r="E18" s="96" t="s">
        <v>73</v>
      </c>
      <c r="F18" s="96" t="s">
        <v>98</v>
      </c>
      <c r="G18" s="96" t="s">
        <v>51</v>
      </c>
    </row>
    <row r="19" spans="1:7" ht="18.75" customHeight="1" x14ac:dyDescent="0.2">
      <c r="A19" s="100">
        <v>202200154</v>
      </c>
      <c r="B19" s="101"/>
      <c r="C19" s="102" t="s">
        <v>144</v>
      </c>
      <c r="D19" s="103" t="s">
        <v>145</v>
      </c>
      <c r="E19" s="102" t="s">
        <v>73</v>
      </c>
      <c r="F19" s="101">
        <v>37100</v>
      </c>
      <c r="G19" s="102" t="s">
        <v>51</v>
      </c>
    </row>
    <row r="20" spans="1:7" ht="18.75" customHeight="1" x14ac:dyDescent="0.2">
      <c r="A20" s="72"/>
      <c r="B20" s="72"/>
      <c r="C20" s="72"/>
      <c r="D20" s="72"/>
      <c r="E20" s="72"/>
      <c r="F20" s="72"/>
      <c r="G20" s="72"/>
    </row>
    <row r="21" spans="1:7" ht="18.75" customHeight="1" x14ac:dyDescent="0.2">
      <c r="A21" s="72"/>
      <c r="B21" s="72"/>
      <c r="C21" s="72"/>
      <c r="D21" s="72"/>
      <c r="E21" s="72"/>
      <c r="F21" s="72"/>
      <c r="G21" s="72"/>
    </row>
    <row r="22" spans="1:7" ht="18.75" customHeight="1" x14ac:dyDescent="0.2">
      <c r="A22" s="73"/>
      <c r="B22" s="73"/>
      <c r="C22" s="73"/>
      <c r="D22" s="73"/>
      <c r="E22" s="72"/>
      <c r="F22" s="73"/>
      <c r="G22" s="73"/>
    </row>
    <row r="23" spans="1:7" ht="18.75" customHeight="1" x14ac:dyDescent="0.2">
      <c r="A23" s="73"/>
      <c r="B23" s="73"/>
      <c r="C23" s="73"/>
      <c r="D23" s="73"/>
      <c r="E23" s="73"/>
      <c r="F23" s="73"/>
      <c r="G23" s="73"/>
    </row>
    <row r="24" spans="1:7" ht="18.75" customHeight="1" x14ac:dyDescent="0.2">
      <c r="A24" s="73"/>
      <c r="B24" s="73"/>
      <c r="C24" s="73"/>
      <c r="D24" s="73"/>
      <c r="E24" s="73"/>
      <c r="F24" s="73"/>
      <c r="G24" s="73"/>
    </row>
    <row r="25" spans="1:7" ht="18.75" customHeight="1" x14ac:dyDescent="0.2"/>
    <row r="26" spans="1:7" ht="18.75" customHeight="1" x14ac:dyDescent="0.2"/>
    <row r="27" spans="1:7" ht="18.75" customHeight="1" x14ac:dyDescent="0.2"/>
    <row r="28" spans="1:7" ht="18.75" customHeight="1" x14ac:dyDescent="0.2"/>
    <row r="29" spans="1:7" ht="18.75" customHeight="1" x14ac:dyDescent="0.2"/>
    <row r="30" spans="1:7" ht="18.75" customHeight="1" x14ac:dyDescent="0.2"/>
    <row r="31" spans="1:7" ht="18.75" customHeight="1" x14ac:dyDescent="0.2"/>
    <row r="32" spans="1:7" ht="18.75" customHeight="1" x14ac:dyDescent="0.2"/>
    <row r="33" ht="18.75" customHeight="1" x14ac:dyDescent="0.2"/>
    <row r="34" ht="18.75" customHeight="1" x14ac:dyDescent="0.2"/>
    <row r="35" ht="18.75" customHeight="1" x14ac:dyDescent="0.2"/>
    <row r="36" ht="18.75" customHeight="1" x14ac:dyDescent="0.2"/>
    <row r="37" ht="18.75" customHeight="1" x14ac:dyDescent="0.2"/>
    <row r="38" ht="18.75" customHeight="1" x14ac:dyDescent="0.2"/>
    <row r="39" ht="18.75" customHeight="1" x14ac:dyDescent="0.2"/>
    <row r="40" ht="18.75" customHeight="1" x14ac:dyDescent="0.2"/>
    <row r="41" ht="18.75" customHeight="1" x14ac:dyDescent="0.2"/>
    <row r="42" ht="18.75" customHeight="1" x14ac:dyDescent="0.2"/>
    <row r="43" ht="18.75" customHeight="1" x14ac:dyDescent="0.2"/>
    <row r="44" ht="18.75" customHeight="1" x14ac:dyDescent="0.2"/>
    <row r="45" ht="18.75" customHeight="1" x14ac:dyDescent="0.2"/>
    <row r="46" ht="18.75" customHeight="1" x14ac:dyDescent="0.2"/>
    <row r="47" ht="18.75" customHeight="1" x14ac:dyDescent="0.2"/>
    <row r="48" ht="18.75" customHeight="1" x14ac:dyDescent="0.2"/>
    <row r="49" ht="18.75" customHeight="1" x14ac:dyDescent="0.2"/>
    <row r="50" ht="18.75" customHeight="1" x14ac:dyDescent="0.2"/>
    <row r="51" ht="18.75" customHeight="1" x14ac:dyDescent="0.2"/>
    <row r="52" ht="18.75" customHeight="1" x14ac:dyDescent="0.2"/>
    <row r="53" ht="18.75" customHeight="1" x14ac:dyDescent="0.2"/>
    <row r="54" ht="18.75" customHeight="1" x14ac:dyDescent="0.2"/>
    <row r="55" ht="18.75" customHeight="1" x14ac:dyDescent="0.2"/>
    <row r="56" ht="18.75" customHeight="1" x14ac:dyDescent="0.2"/>
    <row r="57" ht="18.75" customHeight="1" x14ac:dyDescent="0.2"/>
    <row r="58" ht="18.75" customHeight="1" x14ac:dyDescent="0.2"/>
    <row r="59" ht="18.75" customHeight="1" x14ac:dyDescent="0.2"/>
    <row r="60" ht="18.75" customHeight="1" x14ac:dyDescent="0.2"/>
    <row r="61" ht="18.75" customHeight="1" x14ac:dyDescent="0.2"/>
    <row r="62" ht="18.75" customHeight="1" x14ac:dyDescent="0.2"/>
    <row r="63" ht="18.75" customHeight="1" x14ac:dyDescent="0.2"/>
    <row r="64"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row r="72" ht="18.75" customHeight="1" x14ac:dyDescent="0.2"/>
    <row r="73" ht="18.75" customHeight="1" x14ac:dyDescent="0.2"/>
  </sheetData>
  <sheetProtection algorithmName="SHA-512" hashValue="wwEAGsn9i9UesTi/Zhk4h/7TY38037v5WokeNDKatGO6qMA+ZNIuPWLdB3mtKFfuZ9jaIHymHGkg/w7BNUdZRg==" saltValue="MNIe+LAWz4gAapPrPcc/6A==" spinCount="100000" sheet="1"/>
  <pageMargins left="0.78740157480314965" right="0.78740157480314965" top="0.98425196850393704" bottom="0.98425196850393704" header="0.51181102362204722" footer="0.51181102362204722"/>
  <pageSetup paperSize="8" scale="53" fitToHeight="0" orientation="landscape"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7</vt:i4>
      </vt:variant>
    </vt:vector>
  </HeadingPairs>
  <TitlesOfParts>
    <vt:vector size="9" baseType="lpstr">
      <vt:lpstr>Compte de résultat</vt:lpstr>
      <vt:lpstr>BASE GESTIONNAIRES AL</vt:lpstr>
      <vt:lpstr>'BASE GESTIONNAIRES AL'!AFC_GEST_EQUIP</vt:lpstr>
      <vt:lpstr>'BASE GESTIONNAIRES AL'!Impression_des_titres</vt:lpstr>
      <vt:lpstr>'Compte de résultat'!Impression_des_titres</vt:lpstr>
      <vt:lpstr>NUMDOSSIER</vt:lpstr>
      <vt:lpstr>TABLEIDENTIF</vt:lpstr>
      <vt:lpstr>'BASE GESTIONNAIRES AL'!Zone_d_impression</vt:lpstr>
      <vt:lpstr>'Compte de résultat'!Zone_d_impression</vt:lpstr>
    </vt:vector>
  </TitlesOfParts>
  <Company>CAF DE POITIERS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u1014861</dc:creator>
  <cp:lastModifiedBy>Carine DALUS 371</cp:lastModifiedBy>
  <cp:lastPrinted>2017-11-02T15:09:30Z</cp:lastPrinted>
  <dcterms:created xsi:type="dcterms:W3CDTF">2009-10-28T10:02:34Z</dcterms:created>
  <dcterms:modified xsi:type="dcterms:W3CDTF">2023-11-09T14:46:04Z</dcterms:modified>
</cp:coreProperties>
</file>